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20" yWindow="-120" windowWidth="24240" windowHeight="13740" tabRatio="551" activeTab="2"/>
  </bookViews>
  <sheets>
    <sheet name="Jan" sheetId="2" r:id="rId1"/>
    <sheet name="Feb" sheetId="1" r:id="rId2"/>
    <sheet name="Mär" sheetId="3" r:id="rId3"/>
    <sheet name="Apr" sheetId="4" r:id="rId4"/>
    <sheet name="Mai" sheetId="5" r:id="rId5"/>
    <sheet name="Jun" sheetId="6" r:id="rId6"/>
    <sheet name="Jul" sheetId="7" r:id="rId7"/>
    <sheet name="Aug" sheetId="8" r:id="rId8"/>
    <sheet name="Sep" sheetId="9" r:id="rId9"/>
    <sheet name="Okt" sheetId="10" r:id="rId10"/>
    <sheet name="Nov" sheetId="11" r:id="rId11"/>
    <sheet name="Dez" sheetId="12" r:id="rId12"/>
  </sheets>
  <definedNames>
    <definedName name="Abteilung">Jan!$K$3</definedName>
    <definedName name="Kunde">Jan!$K$2</definedName>
    <definedName name="Nachname">Jan!$F$4</definedName>
    <definedName name="Standardzeit">Jan!$F$6</definedName>
    <definedName name="Telefon">Jan!$K$5</definedName>
    <definedName name="Vorgesetzter">Jan!$K$4</definedName>
    <definedName name="Vorname">Jan!$F$5</definedName>
  </definedNames>
  <calcPr calcId="162913"/>
</workbook>
</file>

<file path=xl/calcChain.xml><?xml version="1.0" encoding="utf-8"?>
<calcChain xmlns="http://schemas.openxmlformats.org/spreadsheetml/2006/main">
  <c r="G3" i="1" l="1"/>
  <c r="I9" i="2" l="1"/>
  <c r="L9" i="2" s="1"/>
  <c r="J9" i="2"/>
  <c r="I10" i="2"/>
  <c r="L10" i="2" s="1"/>
  <c r="J10" i="2"/>
  <c r="I11" i="2"/>
  <c r="L11" i="2" s="1"/>
  <c r="J11" i="2"/>
  <c r="I12" i="2"/>
  <c r="J12" i="2"/>
  <c r="I13" i="2"/>
  <c r="L13" i="2" s="1"/>
  <c r="J13" i="2"/>
  <c r="I14" i="2"/>
  <c r="J14" i="2"/>
  <c r="I15" i="2"/>
  <c r="L15" i="2" s="1"/>
  <c r="J15" i="2"/>
  <c r="I16" i="2"/>
  <c r="J16" i="2"/>
  <c r="I17" i="2"/>
  <c r="L17" i="2" s="1"/>
  <c r="J17" i="2"/>
  <c r="I18" i="2"/>
  <c r="J18" i="2"/>
  <c r="I19" i="2"/>
  <c r="L19" i="2" s="1"/>
  <c r="J19" i="2"/>
  <c r="I20" i="2"/>
  <c r="J20" i="2"/>
  <c r="I21" i="2"/>
  <c r="L21" i="2" s="1"/>
  <c r="J21" i="2"/>
  <c r="I22" i="2"/>
  <c r="J22" i="2"/>
  <c r="I23" i="2"/>
  <c r="L23" i="2" s="1"/>
  <c r="J23" i="2"/>
  <c r="I24" i="2"/>
  <c r="J24" i="2"/>
  <c r="I25" i="2"/>
  <c r="L25" i="2" s="1"/>
  <c r="J25" i="2"/>
  <c r="I26" i="2"/>
  <c r="J26" i="2"/>
  <c r="I27" i="2"/>
  <c r="L27" i="2" s="1"/>
  <c r="J27" i="2"/>
  <c r="I28" i="2"/>
  <c r="J28" i="2"/>
  <c r="I29" i="2"/>
  <c r="L29" i="2" s="1"/>
  <c r="J29" i="2"/>
  <c r="I30" i="2"/>
  <c r="J30" i="2"/>
  <c r="I31" i="2"/>
  <c r="L31" i="2" s="1"/>
  <c r="J31" i="2"/>
  <c r="I32" i="2"/>
  <c r="J32" i="2"/>
  <c r="I33" i="2"/>
  <c r="L33" i="2" s="1"/>
  <c r="J33" i="2"/>
  <c r="I34" i="2"/>
  <c r="J34" i="2"/>
  <c r="I35" i="2"/>
  <c r="L35" i="2" s="1"/>
  <c r="J35" i="2"/>
  <c r="I36" i="2"/>
  <c r="J36" i="2"/>
  <c r="I37" i="2"/>
  <c r="L37" i="2" s="1"/>
  <c r="J37" i="2"/>
  <c r="I38" i="2"/>
  <c r="J38" i="2"/>
  <c r="I39" i="2"/>
  <c r="L39" i="2" s="1"/>
  <c r="J39" i="2"/>
  <c r="I9" i="12"/>
  <c r="J39" i="12"/>
  <c r="I39" i="12"/>
  <c r="L39" i="12" s="1"/>
  <c r="J38" i="12"/>
  <c r="I38" i="12"/>
  <c r="L38" i="12" s="1"/>
  <c r="J37" i="12"/>
  <c r="I37" i="12"/>
  <c r="J36" i="12"/>
  <c r="I36" i="12"/>
  <c r="L36" i="12" s="1"/>
  <c r="J35" i="12"/>
  <c r="I35" i="12"/>
  <c r="L35" i="12"/>
  <c r="J34" i="12"/>
  <c r="I34" i="12"/>
  <c r="J33" i="12"/>
  <c r="I33" i="12"/>
  <c r="J32" i="12"/>
  <c r="I32" i="12"/>
  <c r="J31" i="12"/>
  <c r="I31" i="12"/>
  <c r="L31" i="12"/>
  <c r="J30" i="12"/>
  <c r="I30" i="12"/>
  <c r="J29" i="12"/>
  <c r="I29" i="12"/>
  <c r="L29" i="12" s="1"/>
  <c r="J28" i="12"/>
  <c r="I28" i="12"/>
  <c r="J27" i="12"/>
  <c r="I27" i="12"/>
  <c r="L27" i="12" s="1"/>
  <c r="J26" i="12"/>
  <c r="I26" i="12"/>
  <c r="L26" i="12" s="1"/>
  <c r="J25" i="12"/>
  <c r="L25" i="12" s="1"/>
  <c r="I25" i="12"/>
  <c r="J24" i="12"/>
  <c r="I24" i="12"/>
  <c r="L24" i="12" s="1"/>
  <c r="J23" i="12"/>
  <c r="I23" i="12"/>
  <c r="L23" i="12" s="1"/>
  <c r="J22" i="12"/>
  <c r="I22" i="12"/>
  <c r="L22" i="12" s="1"/>
  <c r="J21" i="12"/>
  <c r="I21" i="12"/>
  <c r="J20" i="12"/>
  <c r="I20" i="12"/>
  <c r="L20" i="12" s="1"/>
  <c r="J19" i="12"/>
  <c r="I19" i="12"/>
  <c r="L19" i="12"/>
  <c r="J18" i="12"/>
  <c r="I18" i="12"/>
  <c r="J17" i="12"/>
  <c r="I17" i="12"/>
  <c r="J16" i="12"/>
  <c r="I16" i="12"/>
  <c r="J15" i="12"/>
  <c r="I15" i="12"/>
  <c r="L15" i="12"/>
  <c r="J14" i="12"/>
  <c r="I14" i="12"/>
  <c r="J13" i="12"/>
  <c r="I13" i="12"/>
  <c r="L13" i="12" s="1"/>
  <c r="J12" i="12"/>
  <c r="I12" i="12"/>
  <c r="J11" i="12"/>
  <c r="I11" i="12"/>
  <c r="L11" i="12" s="1"/>
  <c r="J10" i="12"/>
  <c r="I10" i="12"/>
  <c r="L10" i="12" s="1"/>
  <c r="J9" i="12"/>
  <c r="J39" i="11"/>
  <c r="I39" i="11"/>
  <c r="J38" i="11"/>
  <c r="I38" i="11"/>
  <c r="L38" i="11" s="1"/>
  <c r="J37" i="11"/>
  <c r="I37" i="11"/>
  <c r="J36" i="11"/>
  <c r="I36" i="11"/>
  <c r="L36" i="11" s="1"/>
  <c r="J35" i="11"/>
  <c r="I35" i="11"/>
  <c r="L35" i="11" s="1"/>
  <c r="J34" i="11"/>
  <c r="L34" i="11" s="1"/>
  <c r="I34" i="11"/>
  <c r="J33" i="11"/>
  <c r="I33" i="11"/>
  <c r="L33" i="11" s="1"/>
  <c r="J32" i="11"/>
  <c r="I32" i="11"/>
  <c r="L32" i="11" s="1"/>
  <c r="J31" i="11"/>
  <c r="I31" i="11"/>
  <c r="L31" i="11" s="1"/>
  <c r="J30" i="11"/>
  <c r="I30" i="11"/>
  <c r="J29" i="11"/>
  <c r="I29" i="11"/>
  <c r="L29" i="11" s="1"/>
  <c r="J28" i="11"/>
  <c r="I28" i="11"/>
  <c r="L28" i="11"/>
  <c r="J27" i="11"/>
  <c r="I27" i="11"/>
  <c r="J26" i="11"/>
  <c r="I26" i="11"/>
  <c r="J25" i="11"/>
  <c r="I25" i="11"/>
  <c r="J24" i="11"/>
  <c r="I24" i="11"/>
  <c r="L24" i="11"/>
  <c r="J23" i="11"/>
  <c r="I23" i="11"/>
  <c r="J22" i="11"/>
  <c r="I22" i="11"/>
  <c r="L22" i="11" s="1"/>
  <c r="J21" i="11"/>
  <c r="I21" i="11"/>
  <c r="J20" i="11"/>
  <c r="I20" i="11"/>
  <c r="L20" i="11" s="1"/>
  <c r="J19" i="11"/>
  <c r="I19" i="11"/>
  <c r="L19" i="11" s="1"/>
  <c r="J18" i="11"/>
  <c r="L18" i="11" s="1"/>
  <c r="I18" i="11"/>
  <c r="J17" i="11"/>
  <c r="I17" i="11"/>
  <c r="L17" i="11" s="1"/>
  <c r="J16" i="11"/>
  <c r="I16" i="11"/>
  <c r="L16" i="11" s="1"/>
  <c r="J15" i="11"/>
  <c r="I15" i="11"/>
  <c r="L15" i="11" s="1"/>
  <c r="J14" i="11"/>
  <c r="I14" i="11"/>
  <c r="J13" i="11"/>
  <c r="I13" i="11"/>
  <c r="L13" i="11" s="1"/>
  <c r="J12" i="11"/>
  <c r="I12" i="11"/>
  <c r="L12" i="11"/>
  <c r="J11" i="11"/>
  <c r="I11" i="11"/>
  <c r="J10" i="11"/>
  <c r="I10" i="11"/>
  <c r="J9" i="11"/>
  <c r="I9" i="11"/>
  <c r="J39" i="10"/>
  <c r="I39" i="10"/>
  <c r="J38" i="10"/>
  <c r="I38" i="10"/>
  <c r="J37" i="10"/>
  <c r="I37" i="10"/>
  <c r="L37" i="10"/>
  <c r="J36" i="10"/>
  <c r="I36" i="10"/>
  <c r="J35" i="10"/>
  <c r="I35" i="10"/>
  <c r="L35" i="10" s="1"/>
  <c r="J34" i="10"/>
  <c r="I34" i="10"/>
  <c r="J33" i="10"/>
  <c r="I33" i="10"/>
  <c r="L33" i="10" s="1"/>
  <c r="J32" i="10"/>
  <c r="I32" i="10"/>
  <c r="L32" i="10" s="1"/>
  <c r="J31" i="10"/>
  <c r="L31" i="10" s="1"/>
  <c r="I31" i="10"/>
  <c r="J30" i="10"/>
  <c r="I30" i="10"/>
  <c r="L30" i="10" s="1"/>
  <c r="J29" i="10"/>
  <c r="I29" i="10"/>
  <c r="L29" i="10" s="1"/>
  <c r="J28" i="10"/>
  <c r="I28" i="10"/>
  <c r="L28" i="10" s="1"/>
  <c r="J27" i="10"/>
  <c r="I27" i="10"/>
  <c r="J26" i="10"/>
  <c r="I26" i="10"/>
  <c r="L26" i="10" s="1"/>
  <c r="J25" i="10"/>
  <c r="I25" i="10"/>
  <c r="L25" i="10"/>
  <c r="J24" i="10"/>
  <c r="I24" i="10"/>
  <c r="J23" i="10"/>
  <c r="I23" i="10"/>
  <c r="J22" i="10"/>
  <c r="I22" i="10"/>
  <c r="J21" i="10"/>
  <c r="I21" i="10"/>
  <c r="L21" i="10"/>
  <c r="J20" i="10"/>
  <c r="I20" i="10"/>
  <c r="J19" i="10"/>
  <c r="I19" i="10"/>
  <c r="L19" i="10" s="1"/>
  <c r="J18" i="10"/>
  <c r="I18" i="10"/>
  <c r="J17" i="10"/>
  <c r="I17" i="10"/>
  <c r="L17" i="10" s="1"/>
  <c r="J16" i="10"/>
  <c r="I16" i="10"/>
  <c r="L16" i="10" s="1"/>
  <c r="J15" i="10"/>
  <c r="L15" i="10" s="1"/>
  <c r="I15" i="10"/>
  <c r="J14" i="10"/>
  <c r="I14" i="10"/>
  <c r="L14" i="10" s="1"/>
  <c r="J13" i="10"/>
  <c r="I13" i="10"/>
  <c r="L13" i="10" s="1"/>
  <c r="J12" i="10"/>
  <c r="I12" i="10"/>
  <c r="L12" i="10" s="1"/>
  <c r="J11" i="10"/>
  <c r="I11" i="10"/>
  <c r="J10" i="10"/>
  <c r="I10" i="10"/>
  <c r="L10" i="10" s="1"/>
  <c r="J9" i="10"/>
  <c r="I9" i="10"/>
  <c r="L9" i="10"/>
  <c r="J39" i="9"/>
  <c r="I39" i="9"/>
  <c r="J38" i="9"/>
  <c r="I38" i="9"/>
  <c r="L38" i="9"/>
  <c r="J37" i="9"/>
  <c r="I37" i="9"/>
  <c r="J36" i="9"/>
  <c r="I36" i="9"/>
  <c r="J35" i="9"/>
  <c r="I35" i="9"/>
  <c r="J34" i="9"/>
  <c r="I34" i="9"/>
  <c r="L34" i="9" s="1"/>
  <c r="J33" i="9"/>
  <c r="I33" i="9"/>
  <c r="L33" i="9" s="1"/>
  <c r="J32" i="9"/>
  <c r="I32" i="9"/>
  <c r="J31" i="9"/>
  <c r="I31" i="9"/>
  <c r="L31" i="9" s="1"/>
  <c r="J30" i="9"/>
  <c r="I30" i="9"/>
  <c r="L30" i="9" s="1"/>
  <c r="J29" i="9"/>
  <c r="I29" i="9"/>
  <c r="L29" i="9" s="1"/>
  <c r="J28" i="9"/>
  <c r="L28" i="9" s="1"/>
  <c r="I28" i="9"/>
  <c r="J27" i="9"/>
  <c r="I27" i="9"/>
  <c r="L27" i="9" s="1"/>
  <c r="J26" i="9"/>
  <c r="I26" i="9"/>
  <c r="L26" i="9"/>
  <c r="J25" i="9"/>
  <c r="I25" i="9"/>
  <c r="J24" i="9"/>
  <c r="I24" i="9"/>
  <c r="L24" i="9" s="1"/>
  <c r="J23" i="9"/>
  <c r="I23" i="9"/>
  <c r="J22" i="9"/>
  <c r="I22" i="9"/>
  <c r="L22" i="9"/>
  <c r="J21" i="9"/>
  <c r="I21" i="9"/>
  <c r="J20" i="9"/>
  <c r="I20" i="9"/>
  <c r="J19" i="9"/>
  <c r="I19" i="9"/>
  <c r="J18" i="9"/>
  <c r="I18" i="9"/>
  <c r="L18" i="9" s="1"/>
  <c r="J17" i="9"/>
  <c r="I17" i="9"/>
  <c r="L17" i="9" s="1"/>
  <c r="J16" i="9"/>
  <c r="I16" i="9"/>
  <c r="J15" i="9"/>
  <c r="I15" i="9"/>
  <c r="L15" i="9" s="1"/>
  <c r="J14" i="9"/>
  <c r="I14" i="9"/>
  <c r="L14" i="9" s="1"/>
  <c r="J13" i="9"/>
  <c r="I13" i="9"/>
  <c r="L13" i="9" s="1"/>
  <c r="J12" i="9"/>
  <c r="L12" i="9" s="1"/>
  <c r="I12" i="9"/>
  <c r="J11" i="9"/>
  <c r="I11" i="9"/>
  <c r="L11" i="9" s="1"/>
  <c r="J10" i="9"/>
  <c r="I10" i="9"/>
  <c r="L10" i="9"/>
  <c r="J9" i="9"/>
  <c r="I9" i="9"/>
  <c r="J39" i="8"/>
  <c r="I39" i="8"/>
  <c r="L39" i="8"/>
  <c r="J38" i="8"/>
  <c r="I38" i="8"/>
  <c r="J37" i="8"/>
  <c r="I37" i="8"/>
  <c r="L37" i="8" s="1"/>
  <c r="J36" i="8"/>
  <c r="I36" i="8"/>
  <c r="J35" i="8"/>
  <c r="I35" i="8"/>
  <c r="L35" i="8" s="1"/>
  <c r="J34" i="8"/>
  <c r="I34" i="8"/>
  <c r="L34" i="8" s="1"/>
  <c r="J33" i="8"/>
  <c r="L33" i="8" s="1"/>
  <c r="I33" i="8"/>
  <c r="J32" i="8"/>
  <c r="I32" i="8"/>
  <c r="L32" i="8" s="1"/>
  <c r="J31" i="8"/>
  <c r="I31" i="8"/>
  <c r="L31" i="8" s="1"/>
  <c r="J30" i="8"/>
  <c r="I30" i="8"/>
  <c r="L30" i="8" s="1"/>
  <c r="J29" i="8"/>
  <c r="I29" i="8"/>
  <c r="J28" i="8"/>
  <c r="I28" i="8"/>
  <c r="L28" i="8" s="1"/>
  <c r="J27" i="8"/>
  <c r="I27" i="8"/>
  <c r="L27" i="8"/>
  <c r="J26" i="8"/>
  <c r="I26" i="8"/>
  <c r="J25" i="8"/>
  <c r="I25" i="8"/>
  <c r="J24" i="8"/>
  <c r="I24" i="8"/>
  <c r="J23" i="8"/>
  <c r="I23" i="8"/>
  <c r="L23" i="8"/>
  <c r="J22" i="8"/>
  <c r="I22" i="8"/>
  <c r="J21" i="8"/>
  <c r="I21" i="8"/>
  <c r="L21" i="8" s="1"/>
  <c r="J20" i="8"/>
  <c r="I20" i="8"/>
  <c r="J19" i="8"/>
  <c r="I19" i="8"/>
  <c r="L19" i="8" s="1"/>
  <c r="J18" i="8"/>
  <c r="I18" i="8"/>
  <c r="L18" i="8" s="1"/>
  <c r="J17" i="8"/>
  <c r="L17" i="8" s="1"/>
  <c r="I17" i="8"/>
  <c r="J16" i="8"/>
  <c r="I16" i="8"/>
  <c r="L16" i="8" s="1"/>
  <c r="J15" i="8"/>
  <c r="I15" i="8"/>
  <c r="L15" i="8" s="1"/>
  <c r="J14" i="8"/>
  <c r="I14" i="8"/>
  <c r="L14" i="8" s="1"/>
  <c r="J13" i="8"/>
  <c r="I13" i="8"/>
  <c r="J12" i="8"/>
  <c r="I12" i="8"/>
  <c r="L12" i="8" s="1"/>
  <c r="J11" i="8"/>
  <c r="I11" i="8"/>
  <c r="L11" i="8"/>
  <c r="J10" i="8"/>
  <c r="I10" i="8"/>
  <c r="J9" i="8"/>
  <c r="I9" i="8"/>
  <c r="J39" i="7"/>
  <c r="I39" i="7"/>
  <c r="J38" i="7"/>
  <c r="I38" i="7"/>
  <c r="J37" i="7"/>
  <c r="I37" i="7"/>
  <c r="J36" i="7"/>
  <c r="I36" i="7"/>
  <c r="L36" i="7"/>
  <c r="J35" i="7"/>
  <c r="I35" i="7"/>
  <c r="J34" i="7"/>
  <c r="I34" i="7"/>
  <c r="L34" i="7" s="1"/>
  <c r="J33" i="7"/>
  <c r="I33" i="7"/>
  <c r="J32" i="7"/>
  <c r="I32" i="7"/>
  <c r="L32" i="7" s="1"/>
  <c r="J31" i="7"/>
  <c r="I31" i="7"/>
  <c r="L31" i="7" s="1"/>
  <c r="J30" i="7"/>
  <c r="L30" i="7" s="1"/>
  <c r="I30" i="7"/>
  <c r="J29" i="7"/>
  <c r="I29" i="7"/>
  <c r="L29" i="7" s="1"/>
  <c r="J28" i="7"/>
  <c r="I28" i="7"/>
  <c r="L28" i="7" s="1"/>
  <c r="J27" i="7"/>
  <c r="I27" i="7"/>
  <c r="L27" i="7" s="1"/>
  <c r="J26" i="7"/>
  <c r="I26" i="7"/>
  <c r="J25" i="7"/>
  <c r="I25" i="7"/>
  <c r="L25" i="7" s="1"/>
  <c r="J24" i="7"/>
  <c r="I24" i="7"/>
  <c r="L24" i="7"/>
  <c r="J23" i="7"/>
  <c r="I23" i="7"/>
  <c r="J22" i="7"/>
  <c r="I22" i="7"/>
  <c r="J21" i="7"/>
  <c r="I21" i="7"/>
  <c r="J20" i="7"/>
  <c r="I20" i="7"/>
  <c r="L20" i="7"/>
  <c r="J19" i="7"/>
  <c r="I19" i="7"/>
  <c r="J18" i="7"/>
  <c r="I18" i="7"/>
  <c r="L18" i="7" s="1"/>
  <c r="J17" i="7"/>
  <c r="I17" i="7"/>
  <c r="J16" i="7"/>
  <c r="I16" i="7"/>
  <c r="L16" i="7" s="1"/>
  <c r="J15" i="7"/>
  <c r="I15" i="7"/>
  <c r="L15" i="7" s="1"/>
  <c r="J14" i="7"/>
  <c r="L14" i="7" s="1"/>
  <c r="I14" i="7"/>
  <c r="J13" i="7"/>
  <c r="I13" i="7"/>
  <c r="L13" i="7" s="1"/>
  <c r="J12" i="7"/>
  <c r="I12" i="7"/>
  <c r="L12" i="7" s="1"/>
  <c r="J11" i="7"/>
  <c r="I11" i="7"/>
  <c r="L11" i="7" s="1"/>
  <c r="J10" i="7"/>
  <c r="I10" i="7"/>
  <c r="J9" i="7"/>
  <c r="I9" i="7"/>
  <c r="L9" i="7" s="1"/>
  <c r="J39" i="6"/>
  <c r="I39" i="6"/>
  <c r="L39" i="6" s="1"/>
  <c r="J38" i="6"/>
  <c r="I38" i="6"/>
  <c r="L38" i="6" s="1"/>
  <c r="J37" i="6"/>
  <c r="I37" i="6"/>
  <c r="L37" i="6"/>
  <c r="J36" i="6"/>
  <c r="I36" i="6"/>
  <c r="J35" i="6"/>
  <c r="I35" i="6"/>
  <c r="L35" i="6" s="1"/>
  <c r="J34" i="6"/>
  <c r="I34" i="6"/>
  <c r="J33" i="6"/>
  <c r="I33" i="6"/>
  <c r="L33" i="6"/>
  <c r="J32" i="6"/>
  <c r="I32" i="6"/>
  <c r="L32" i="6" s="1"/>
  <c r="J31" i="6"/>
  <c r="I31" i="6"/>
  <c r="L31" i="6" s="1"/>
  <c r="J30" i="6"/>
  <c r="I30" i="6"/>
  <c r="L30" i="6" s="1"/>
  <c r="J29" i="6"/>
  <c r="I29" i="6"/>
  <c r="L29" i="6" s="1"/>
  <c r="J28" i="6"/>
  <c r="I28" i="6"/>
  <c r="L28" i="6" s="1"/>
  <c r="J27" i="6"/>
  <c r="I27" i="6"/>
  <c r="J26" i="6"/>
  <c r="I26" i="6"/>
  <c r="L26" i="6" s="1"/>
  <c r="J25" i="6"/>
  <c r="L25" i="6" s="1"/>
  <c r="I25" i="6"/>
  <c r="J24" i="6"/>
  <c r="I24" i="6"/>
  <c r="L24" i="6" s="1"/>
  <c r="J23" i="6"/>
  <c r="I23" i="6"/>
  <c r="L23" i="6" s="1"/>
  <c r="J22" i="6"/>
  <c r="I22" i="6"/>
  <c r="L22" i="6" s="1"/>
  <c r="J21" i="6"/>
  <c r="I21" i="6"/>
  <c r="L21" i="6"/>
  <c r="J20" i="6"/>
  <c r="I20" i="6"/>
  <c r="J19" i="6"/>
  <c r="I19" i="6"/>
  <c r="L19" i="6" s="1"/>
  <c r="J18" i="6"/>
  <c r="I18" i="6"/>
  <c r="J17" i="6"/>
  <c r="I17" i="6"/>
  <c r="L17" i="6"/>
  <c r="J16" i="6"/>
  <c r="I16" i="6"/>
  <c r="L16" i="6" s="1"/>
  <c r="J15" i="6"/>
  <c r="I15" i="6"/>
  <c r="L15" i="6" s="1"/>
  <c r="J14" i="6"/>
  <c r="I14" i="6"/>
  <c r="L14" i="6" s="1"/>
  <c r="J13" i="6"/>
  <c r="I13" i="6"/>
  <c r="L13" i="6" s="1"/>
  <c r="J12" i="6"/>
  <c r="I12" i="6"/>
  <c r="L12" i="6" s="1"/>
  <c r="J11" i="6"/>
  <c r="I11" i="6"/>
  <c r="J10" i="6"/>
  <c r="I10" i="6"/>
  <c r="L10" i="6" s="1"/>
  <c r="J9" i="6"/>
  <c r="L9" i="6" s="1"/>
  <c r="I9" i="6"/>
  <c r="J39" i="5"/>
  <c r="I39" i="5"/>
  <c r="L39" i="5" s="1"/>
  <c r="J38" i="5"/>
  <c r="I38" i="5"/>
  <c r="L38" i="5"/>
  <c r="J37" i="5"/>
  <c r="I37" i="5"/>
  <c r="J36" i="5"/>
  <c r="I36" i="5"/>
  <c r="L36" i="5" s="1"/>
  <c r="J35" i="5"/>
  <c r="I35" i="5"/>
  <c r="J34" i="5"/>
  <c r="I34" i="5"/>
  <c r="L34" i="5"/>
  <c r="J33" i="5"/>
  <c r="I33" i="5"/>
  <c r="J32" i="5"/>
  <c r="I32" i="5"/>
  <c r="L32" i="5" s="1"/>
  <c r="J31" i="5"/>
  <c r="I31" i="5"/>
  <c r="L31" i="5" s="1"/>
  <c r="J30" i="5"/>
  <c r="I30" i="5"/>
  <c r="L30" i="5" s="1"/>
  <c r="J29" i="5"/>
  <c r="I29" i="5"/>
  <c r="L29" i="5" s="1"/>
  <c r="J28" i="5"/>
  <c r="I28" i="5"/>
  <c r="J27" i="5"/>
  <c r="I27" i="5"/>
  <c r="L27" i="5" s="1"/>
  <c r="J26" i="5"/>
  <c r="I26" i="5"/>
  <c r="L26" i="5" s="1"/>
  <c r="J25" i="5"/>
  <c r="I25" i="5"/>
  <c r="L25" i="5" s="1"/>
  <c r="J24" i="5"/>
  <c r="I24" i="5"/>
  <c r="L24" i="5" s="1"/>
  <c r="J23" i="5"/>
  <c r="I23" i="5"/>
  <c r="L23" i="5" s="1"/>
  <c r="J22" i="5"/>
  <c r="I22" i="5"/>
  <c r="L22" i="5"/>
  <c r="J21" i="5"/>
  <c r="I21" i="5"/>
  <c r="J20" i="5"/>
  <c r="I20" i="5"/>
  <c r="L20" i="5" s="1"/>
  <c r="J19" i="5"/>
  <c r="I19" i="5"/>
  <c r="J18" i="5"/>
  <c r="I18" i="5"/>
  <c r="L18" i="5"/>
  <c r="J17" i="5"/>
  <c r="I17" i="5"/>
  <c r="J16" i="5"/>
  <c r="I16" i="5"/>
  <c r="L16" i="5" s="1"/>
  <c r="J15" i="5"/>
  <c r="I15" i="5"/>
  <c r="L15" i="5" s="1"/>
  <c r="J14" i="5"/>
  <c r="I14" i="5"/>
  <c r="L14" i="5" s="1"/>
  <c r="J13" i="5"/>
  <c r="I13" i="5"/>
  <c r="L13" i="5" s="1"/>
  <c r="J12" i="5"/>
  <c r="I12" i="5"/>
  <c r="J11" i="5"/>
  <c r="I11" i="5"/>
  <c r="L11" i="5" s="1"/>
  <c r="J10" i="5"/>
  <c r="I10" i="5"/>
  <c r="L10" i="5" s="1"/>
  <c r="J9" i="5"/>
  <c r="I9" i="5"/>
  <c r="L9" i="5" s="1"/>
  <c r="J39" i="4"/>
  <c r="I39" i="4"/>
  <c r="L39" i="4"/>
  <c r="J38" i="4"/>
  <c r="I38" i="4"/>
  <c r="J37" i="4"/>
  <c r="I37" i="4"/>
  <c r="L37" i="4" s="1"/>
  <c r="J36" i="4"/>
  <c r="I36" i="4"/>
  <c r="J35" i="4"/>
  <c r="I35" i="4"/>
  <c r="L35" i="4"/>
  <c r="J34" i="4"/>
  <c r="I34" i="4"/>
  <c r="J33" i="4"/>
  <c r="I33" i="4"/>
  <c r="L33" i="4" s="1"/>
  <c r="J32" i="4"/>
  <c r="I32" i="4"/>
  <c r="L32" i="4" s="1"/>
  <c r="J31" i="4"/>
  <c r="I31" i="4"/>
  <c r="L31" i="4" s="1"/>
  <c r="J30" i="4"/>
  <c r="I30" i="4"/>
  <c r="L30" i="4" s="1"/>
  <c r="J29" i="4"/>
  <c r="I29" i="4"/>
  <c r="J28" i="4"/>
  <c r="I28" i="4"/>
  <c r="L28" i="4" s="1"/>
  <c r="J27" i="4"/>
  <c r="I27" i="4"/>
  <c r="L27" i="4" s="1"/>
  <c r="J26" i="4"/>
  <c r="I26" i="4"/>
  <c r="L26" i="4" s="1"/>
  <c r="J25" i="4"/>
  <c r="I25" i="4"/>
  <c r="L25" i="4" s="1"/>
  <c r="J24" i="4"/>
  <c r="I24" i="4"/>
  <c r="L24" i="4" s="1"/>
  <c r="J23" i="4"/>
  <c r="I23" i="4"/>
  <c r="L23" i="4"/>
  <c r="J22" i="4"/>
  <c r="I22" i="4"/>
  <c r="J21" i="4"/>
  <c r="I21" i="4"/>
  <c r="L21" i="4" s="1"/>
  <c r="J20" i="4"/>
  <c r="I20" i="4"/>
  <c r="J19" i="4"/>
  <c r="I19" i="4"/>
  <c r="L19" i="4"/>
  <c r="J18" i="4"/>
  <c r="I18" i="4"/>
  <c r="L18" i="4" s="1"/>
  <c r="J17" i="4"/>
  <c r="I17" i="4"/>
  <c r="L17" i="4" s="1"/>
  <c r="J16" i="4"/>
  <c r="I16" i="4"/>
  <c r="L16" i="4" s="1"/>
  <c r="J15" i="4"/>
  <c r="I15" i="4"/>
  <c r="L15" i="4" s="1"/>
  <c r="J14" i="4"/>
  <c r="I14" i="4"/>
  <c r="L14" i="4" s="1"/>
  <c r="J13" i="4"/>
  <c r="I13" i="4"/>
  <c r="J12" i="4"/>
  <c r="I12" i="4"/>
  <c r="L12" i="4" s="1"/>
  <c r="J11" i="4"/>
  <c r="I11" i="4"/>
  <c r="L11" i="4" s="1"/>
  <c r="J10" i="4"/>
  <c r="I10" i="4"/>
  <c r="L10" i="4" s="1"/>
  <c r="J9" i="4"/>
  <c r="I9" i="4"/>
  <c r="L9" i="4" s="1"/>
  <c r="J39" i="3"/>
  <c r="I39" i="3"/>
  <c r="L39" i="3" s="1"/>
  <c r="J38" i="3"/>
  <c r="I38" i="3"/>
  <c r="L38" i="3" s="1"/>
  <c r="J37" i="3"/>
  <c r="I37" i="3"/>
  <c r="L37" i="3" s="1"/>
  <c r="J36" i="3"/>
  <c r="I36" i="3"/>
  <c r="L36" i="3"/>
  <c r="J35" i="3"/>
  <c r="I35" i="3"/>
  <c r="J34" i="3"/>
  <c r="I34" i="3"/>
  <c r="L34" i="3" s="1"/>
  <c r="J33" i="3"/>
  <c r="I33" i="3"/>
  <c r="J32" i="3"/>
  <c r="I32" i="3"/>
  <c r="L32" i="3"/>
  <c r="J31" i="3"/>
  <c r="I31" i="3"/>
  <c r="L31" i="3" s="1"/>
  <c r="J30" i="3"/>
  <c r="I30" i="3"/>
  <c r="L30" i="3" s="1"/>
  <c r="J29" i="3"/>
  <c r="I29" i="3"/>
  <c r="L29" i="3" s="1"/>
  <c r="J28" i="3"/>
  <c r="I28" i="3"/>
  <c r="L28" i="3" s="1"/>
  <c r="J27" i="3"/>
  <c r="I27" i="3"/>
  <c r="L27" i="3" s="1"/>
  <c r="J26" i="3"/>
  <c r="I26" i="3"/>
  <c r="J25" i="3"/>
  <c r="I25" i="3"/>
  <c r="L25" i="3" s="1"/>
  <c r="J24" i="3"/>
  <c r="L24" i="3" s="1"/>
  <c r="I24" i="3"/>
  <c r="J23" i="3"/>
  <c r="I23" i="3"/>
  <c r="L23" i="3" s="1"/>
  <c r="J22" i="3"/>
  <c r="I22" i="3"/>
  <c r="L22" i="3" s="1"/>
  <c r="J21" i="3"/>
  <c r="I21" i="3"/>
  <c r="L21" i="3" s="1"/>
  <c r="J20" i="3"/>
  <c r="I20" i="3"/>
  <c r="L20" i="3"/>
  <c r="J19" i="3"/>
  <c r="I19" i="3"/>
  <c r="J18" i="3"/>
  <c r="I18" i="3"/>
  <c r="L18" i="3" s="1"/>
  <c r="J17" i="3"/>
  <c r="I17" i="3"/>
  <c r="J16" i="3"/>
  <c r="I16" i="3"/>
  <c r="L16" i="3"/>
  <c r="J15" i="3"/>
  <c r="I15" i="3"/>
  <c r="L15" i="3"/>
  <c r="J14" i="3"/>
  <c r="I14" i="3"/>
  <c r="J13" i="3"/>
  <c r="I13" i="3"/>
  <c r="L13" i="3" s="1"/>
  <c r="J12" i="3"/>
  <c r="I12" i="3"/>
  <c r="L12" i="3" s="1"/>
  <c r="J11" i="3"/>
  <c r="I11" i="3"/>
  <c r="L11" i="3" s="1"/>
  <c r="J10" i="3"/>
  <c r="I10" i="3"/>
  <c r="L10" i="3" s="1"/>
  <c r="J9" i="3"/>
  <c r="I9" i="3"/>
  <c r="L9" i="3" s="1"/>
  <c r="J39" i="1"/>
  <c r="I39" i="1"/>
  <c r="L39" i="1" s="1"/>
  <c r="J38" i="1"/>
  <c r="I38" i="1"/>
  <c r="L38" i="1" s="1"/>
  <c r="J37" i="1"/>
  <c r="I37" i="1"/>
  <c r="L37" i="1"/>
  <c r="J36" i="1"/>
  <c r="L36" i="1" s="1"/>
  <c r="I36" i="1"/>
  <c r="J35" i="1"/>
  <c r="I35" i="1"/>
  <c r="L35" i="1" s="1"/>
  <c r="J34" i="1"/>
  <c r="I34" i="1"/>
  <c r="L34" i="1" s="1"/>
  <c r="J33" i="1"/>
  <c r="I33" i="1"/>
  <c r="L33" i="1" s="1"/>
  <c r="J32" i="1"/>
  <c r="I32" i="1"/>
  <c r="L32" i="1" s="1"/>
  <c r="J31" i="1"/>
  <c r="I31" i="1"/>
  <c r="J30" i="1"/>
  <c r="I30" i="1"/>
  <c r="L30" i="1" s="1"/>
  <c r="J29" i="1"/>
  <c r="L29" i="1" s="1"/>
  <c r="I29" i="1"/>
  <c r="J28" i="1"/>
  <c r="I28" i="1"/>
  <c r="L28" i="1" s="1"/>
  <c r="J27" i="1"/>
  <c r="I27" i="1"/>
  <c r="L27" i="1" s="1"/>
  <c r="J26" i="1"/>
  <c r="I26" i="1"/>
  <c r="J25" i="1"/>
  <c r="I25" i="1"/>
  <c r="L25" i="1"/>
  <c r="J24" i="1"/>
  <c r="I24" i="1"/>
  <c r="L24" i="1" s="1"/>
  <c r="J23" i="1"/>
  <c r="I23" i="1"/>
  <c r="L23" i="1" s="1"/>
  <c r="J22" i="1"/>
  <c r="I22" i="1"/>
  <c r="L22" i="1" s="1"/>
  <c r="J21" i="1"/>
  <c r="I21" i="1"/>
  <c r="L21" i="1" s="1"/>
  <c r="J20" i="1"/>
  <c r="I20" i="1"/>
  <c r="L20" i="1"/>
  <c r="J19" i="1"/>
  <c r="I19" i="1"/>
  <c r="L19" i="1" s="1"/>
  <c r="J18" i="1"/>
  <c r="I18" i="1"/>
  <c r="L18" i="1" s="1"/>
  <c r="J17" i="1"/>
  <c r="I17" i="1"/>
  <c r="L17" i="1"/>
  <c r="J16" i="1"/>
  <c r="I16" i="1"/>
  <c r="J15" i="1"/>
  <c r="I15" i="1"/>
  <c r="L15" i="1" s="1"/>
  <c r="J14" i="1"/>
  <c r="I14" i="1"/>
  <c r="J13" i="1"/>
  <c r="I13" i="1"/>
  <c r="L13" i="1"/>
  <c r="J12" i="1"/>
  <c r="I12" i="1"/>
  <c r="L12" i="1"/>
  <c r="J11" i="1"/>
  <c r="I11" i="1"/>
  <c r="J10" i="1"/>
  <c r="I10" i="1"/>
  <c r="L10" i="1" s="1"/>
  <c r="J9" i="1"/>
  <c r="L9" i="1" s="1"/>
  <c r="I9" i="1"/>
  <c r="K5" i="12"/>
  <c r="F5" i="12"/>
  <c r="K4" i="12"/>
  <c r="F4" i="12"/>
  <c r="K3" i="12"/>
  <c r="K2" i="12"/>
  <c r="K5" i="11"/>
  <c r="F5" i="11"/>
  <c r="K4" i="11"/>
  <c r="F4" i="11"/>
  <c r="K3" i="11"/>
  <c r="K2" i="11"/>
  <c r="K5" i="10"/>
  <c r="F5" i="10"/>
  <c r="K4" i="10"/>
  <c r="F4" i="10"/>
  <c r="K3" i="10"/>
  <c r="K2" i="10"/>
  <c r="K5" i="9"/>
  <c r="F5" i="9"/>
  <c r="K4" i="9"/>
  <c r="F4" i="9"/>
  <c r="K3" i="9"/>
  <c r="K2" i="9"/>
  <c r="K5" i="8"/>
  <c r="F5" i="8"/>
  <c r="K4" i="8"/>
  <c r="F4" i="8"/>
  <c r="K3" i="8"/>
  <c r="K2" i="8"/>
  <c r="K5" i="7"/>
  <c r="F5" i="7"/>
  <c r="K4" i="7"/>
  <c r="F4" i="7"/>
  <c r="K3" i="7"/>
  <c r="K2" i="7"/>
  <c r="K5" i="6"/>
  <c r="F5" i="6"/>
  <c r="K4" i="6"/>
  <c r="F4" i="6"/>
  <c r="K3" i="6"/>
  <c r="K2" i="6"/>
  <c r="K5" i="5"/>
  <c r="F5" i="5"/>
  <c r="K4" i="5"/>
  <c r="F4" i="5"/>
  <c r="K3" i="5"/>
  <c r="K2" i="5"/>
  <c r="K5" i="4"/>
  <c r="F5" i="4"/>
  <c r="K4" i="4"/>
  <c r="F4" i="4"/>
  <c r="K3" i="4"/>
  <c r="K2" i="4"/>
  <c r="K5" i="3"/>
  <c r="F5" i="3"/>
  <c r="K4" i="3"/>
  <c r="F4" i="3"/>
  <c r="K3" i="3"/>
  <c r="K2" i="3"/>
  <c r="K5" i="1"/>
  <c r="K4" i="1"/>
  <c r="K3" i="1"/>
  <c r="K2" i="1"/>
  <c r="F5" i="1"/>
  <c r="F4" i="1"/>
  <c r="C9" i="2"/>
  <c r="L20" i="9" l="1"/>
  <c r="L9" i="12"/>
  <c r="L36" i="2"/>
  <c r="L32" i="2"/>
  <c r="L28" i="2"/>
  <c r="L24" i="2"/>
  <c r="L20" i="2"/>
  <c r="L16" i="2"/>
  <c r="L14" i="2"/>
  <c r="L34" i="4"/>
  <c r="L17" i="5"/>
  <c r="M40" i="5" s="1"/>
  <c r="B43" i="5" s="1"/>
  <c r="L33" i="5"/>
  <c r="L10" i="7"/>
  <c r="L17" i="7"/>
  <c r="L19" i="7"/>
  <c r="M40" i="7" s="1"/>
  <c r="B43" i="7" s="1"/>
  <c r="L22" i="7"/>
  <c r="L26" i="7"/>
  <c r="L33" i="7"/>
  <c r="L35" i="7"/>
  <c r="L38" i="7"/>
  <c r="L9" i="8"/>
  <c r="L13" i="8"/>
  <c r="L20" i="8"/>
  <c r="L22" i="8"/>
  <c r="L25" i="8"/>
  <c r="L29" i="8"/>
  <c r="L36" i="8"/>
  <c r="L38" i="8"/>
  <c r="L19" i="9"/>
  <c r="L21" i="9"/>
  <c r="L35" i="9"/>
  <c r="L37" i="9"/>
  <c r="L11" i="10"/>
  <c r="L18" i="10"/>
  <c r="L20" i="10"/>
  <c r="M40" i="10" s="1"/>
  <c r="B43" i="10" s="1"/>
  <c r="L23" i="10"/>
  <c r="L27" i="10"/>
  <c r="L34" i="10"/>
  <c r="L36" i="10"/>
  <c r="L39" i="10"/>
  <c r="L10" i="11"/>
  <c r="L14" i="11"/>
  <c r="L21" i="11"/>
  <c r="L23" i="11"/>
  <c r="L26" i="11"/>
  <c r="L30" i="11"/>
  <c r="L37" i="11"/>
  <c r="L39" i="11"/>
  <c r="L12" i="12"/>
  <c r="L14" i="12"/>
  <c r="L17" i="12"/>
  <c r="L21" i="12"/>
  <c r="L28" i="12"/>
  <c r="L30" i="12"/>
  <c r="L33" i="12"/>
  <c r="L37" i="12"/>
  <c r="L36" i="9"/>
  <c r="L38" i="2"/>
  <c r="L34" i="2"/>
  <c r="L30" i="2"/>
  <c r="L26" i="2"/>
  <c r="L22" i="2"/>
  <c r="L18" i="2"/>
  <c r="M40" i="2" s="1"/>
  <c r="B43" i="2" s="1"/>
  <c r="L12" i="2"/>
  <c r="L11" i="1"/>
  <c r="L14" i="1"/>
  <c r="L16" i="1"/>
  <c r="M40" i="1" s="1"/>
  <c r="B43" i="1" s="1"/>
  <c r="L26" i="1"/>
  <c r="L31" i="1"/>
  <c r="L14" i="3"/>
  <c r="L17" i="3"/>
  <c r="M40" i="3" s="1"/>
  <c r="B43" i="3" s="1"/>
  <c r="L19" i="3"/>
  <c r="L26" i="3"/>
  <c r="L33" i="3"/>
  <c r="L35" i="3"/>
  <c r="L13" i="4"/>
  <c r="L20" i="4"/>
  <c r="L22" i="4"/>
  <c r="L29" i="4"/>
  <c r="M40" i="4" s="1"/>
  <c r="B43" i="4" s="1"/>
  <c r="L36" i="4"/>
  <c r="L38" i="4"/>
  <c r="L12" i="5"/>
  <c r="L19" i="5"/>
  <c r="L21" i="5"/>
  <c r="L28" i="5"/>
  <c r="L35" i="5"/>
  <c r="L37" i="5"/>
  <c r="L11" i="6"/>
  <c r="M40" i="6" s="1"/>
  <c r="B43" i="6" s="1"/>
  <c r="L18" i="6"/>
  <c r="L20" i="6"/>
  <c r="L27" i="6"/>
  <c r="L34" i="6"/>
  <c r="L36" i="6"/>
  <c r="L21" i="7"/>
  <c r="L23" i="7"/>
  <c r="L37" i="7"/>
  <c r="L39" i="7"/>
  <c r="L10" i="8"/>
  <c r="L24" i="8"/>
  <c r="L26" i="8"/>
  <c r="L9" i="9"/>
  <c r="L16" i="9"/>
  <c r="L23" i="9"/>
  <c r="M40" i="9" s="1"/>
  <c r="B43" i="9" s="1"/>
  <c r="L25" i="9"/>
  <c r="L32" i="9"/>
  <c r="L39" i="9"/>
  <c r="L22" i="10"/>
  <c r="L24" i="10"/>
  <c r="L38" i="10"/>
  <c r="L9" i="11"/>
  <c r="L11" i="11"/>
  <c r="M40" i="11" s="1"/>
  <c r="B43" i="11" s="1"/>
  <c r="L25" i="11"/>
  <c r="L27" i="11"/>
  <c r="L16" i="12"/>
  <c r="L18" i="12"/>
  <c r="L32" i="12"/>
  <c r="L34" i="12"/>
  <c r="C10" i="2"/>
  <c r="B9" i="2"/>
  <c r="M40" i="12"/>
  <c r="B43" i="12" s="1"/>
  <c r="M40" i="8"/>
  <c r="B43" i="8" s="1"/>
  <c r="C11" i="2" l="1"/>
  <c r="B10" i="2"/>
  <c r="C12" i="2" l="1"/>
  <c r="B11" i="2"/>
  <c r="C13" i="2" l="1"/>
  <c r="B12" i="2"/>
  <c r="C14" i="2" l="1"/>
  <c r="B13" i="2"/>
  <c r="C15" i="2" l="1"/>
  <c r="B14" i="2"/>
  <c r="C16" i="2" l="1"/>
  <c r="B15" i="2"/>
  <c r="C17" i="2" l="1"/>
  <c r="B16" i="2"/>
  <c r="C18" i="2" l="1"/>
  <c r="B17" i="2"/>
  <c r="C19" i="2" l="1"/>
  <c r="B18" i="2"/>
  <c r="C20" i="2" l="1"/>
  <c r="B19" i="2"/>
  <c r="C21" i="2" l="1"/>
  <c r="B20" i="2"/>
  <c r="C22" i="2" l="1"/>
  <c r="B21" i="2"/>
  <c r="C23" i="2" l="1"/>
  <c r="B22" i="2"/>
  <c r="C24" i="2" l="1"/>
  <c r="B23" i="2"/>
  <c r="C25" i="2" l="1"/>
  <c r="B24" i="2"/>
  <c r="C26" i="2" l="1"/>
  <c r="B25" i="2"/>
  <c r="C27" i="2" l="1"/>
  <c r="B26" i="2"/>
  <c r="C28" i="2" l="1"/>
  <c r="B27" i="2"/>
  <c r="C29" i="2" l="1"/>
  <c r="B28" i="2"/>
  <c r="C30" i="2" l="1"/>
  <c r="B29" i="2"/>
  <c r="C31" i="2" l="1"/>
  <c r="B30" i="2"/>
  <c r="C32" i="2" l="1"/>
  <c r="B31" i="2"/>
  <c r="C33" i="2" l="1"/>
  <c r="B32" i="2"/>
  <c r="C34" i="2" l="1"/>
  <c r="B33" i="2"/>
  <c r="C35" i="2" l="1"/>
  <c r="B34" i="2"/>
  <c r="C36" i="2" l="1"/>
  <c r="B35" i="2"/>
  <c r="C37" i="2" l="1"/>
  <c r="B36" i="2"/>
  <c r="C38" i="2" l="1"/>
  <c r="B37" i="2"/>
  <c r="C39" i="2" l="1"/>
  <c r="B38" i="2"/>
  <c r="G3" i="2" l="1"/>
  <c r="D3" i="1" s="1"/>
  <c r="C9" i="1" s="1"/>
  <c r="B39" i="2"/>
  <c r="C10" i="1" l="1"/>
  <c r="B9" i="1"/>
  <c r="C11" i="1" l="1"/>
  <c r="B10" i="1"/>
  <c r="C12" i="1" l="1"/>
  <c r="B11" i="1"/>
  <c r="C13" i="1" l="1"/>
  <c r="B12" i="1"/>
  <c r="C14" i="1" l="1"/>
  <c r="B13" i="1"/>
  <c r="C15" i="1" l="1"/>
  <c r="B14" i="1"/>
  <c r="C16" i="1" l="1"/>
  <c r="B15" i="1"/>
  <c r="C17" i="1" l="1"/>
  <c r="B16" i="1"/>
  <c r="C18" i="1" l="1"/>
  <c r="B17" i="1"/>
  <c r="C19" i="1" l="1"/>
  <c r="B18" i="1"/>
  <c r="C20" i="1" l="1"/>
  <c r="B19" i="1"/>
  <c r="C21" i="1" l="1"/>
  <c r="B20" i="1"/>
  <c r="C22" i="1" l="1"/>
  <c r="B21" i="1"/>
  <c r="C23" i="1" l="1"/>
  <c r="B22" i="1"/>
  <c r="C24" i="1" l="1"/>
  <c r="B23" i="1"/>
  <c r="C25" i="1" l="1"/>
  <c r="B24" i="1"/>
  <c r="C26" i="1" l="1"/>
  <c r="B25" i="1"/>
  <c r="C27" i="1" l="1"/>
  <c r="B26" i="1"/>
  <c r="C28" i="1" l="1"/>
  <c r="B27" i="1"/>
  <c r="C29" i="1" l="1"/>
  <c r="B28" i="1"/>
  <c r="C30" i="1" l="1"/>
  <c r="B29" i="1"/>
  <c r="C31" i="1" l="1"/>
  <c r="B30" i="1"/>
  <c r="C32" i="1" l="1"/>
  <c r="B31" i="1"/>
  <c r="C33" i="1" l="1"/>
  <c r="B32" i="1"/>
  <c r="C34" i="1" l="1"/>
  <c r="B33" i="1"/>
  <c r="C35" i="1" l="1"/>
  <c r="B34" i="1"/>
  <c r="C36" i="1" l="1"/>
  <c r="C37" i="1" s="1"/>
  <c r="B35" i="1"/>
  <c r="B37" i="1" l="1"/>
  <c r="B36" i="1"/>
  <c r="D3" i="3" l="1"/>
  <c r="C9" i="3" s="1"/>
  <c r="C10" i="3" l="1"/>
  <c r="B9" i="3"/>
  <c r="C11" i="3" l="1"/>
  <c r="B10" i="3"/>
  <c r="C12" i="3" l="1"/>
  <c r="B11" i="3"/>
  <c r="C13" i="3" l="1"/>
  <c r="B12" i="3"/>
  <c r="C14" i="3" l="1"/>
  <c r="B13" i="3"/>
  <c r="C15" i="3" l="1"/>
  <c r="B14" i="3"/>
  <c r="C16" i="3" l="1"/>
  <c r="B15" i="3"/>
  <c r="C17" i="3" l="1"/>
  <c r="B16" i="3"/>
  <c r="C18" i="3" l="1"/>
  <c r="B17" i="3"/>
  <c r="C19" i="3" l="1"/>
  <c r="B18" i="3"/>
  <c r="C20" i="3" l="1"/>
  <c r="B19" i="3"/>
  <c r="C21" i="3" l="1"/>
  <c r="B20" i="3"/>
  <c r="C22" i="3" l="1"/>
  <c r="B21" i="3"/>
  <c r="C23" i="3" l="1"/>
  <c r="B22" i="3"/>
  <c r="C24" i="3" l="1"/>
  <c r="B23" i="3"/>
  <c r="C25" i="3" l="1"/>
  <c r="B24" i="3"/>
  <c r="C26" i="3" l="1"/>
  <c r="B25" i="3"/>
  <c r="C27" i="3" l="1"/>
  <c r="B26" i="3"/>
  <c r="C28" i="3" l="1"/>
  <c r="B27" i="3"/>
  <c r="C29" i="3" l="1"/>
  <c r="B28" i="3"/>
  <c r="C30" i="3" l="1"/>
  <c r="B29" i="3"/>
  <c r="C31" i="3" l="1"/>
  <c r="B30" i="3"/>
  <c r="C32" i="3" l="1"/>
  <c r="B31" i="3"/>
  <c r="C33" i="3" l="1"/>
  <c r="B32" i="3"/>
  <c r="C34" i="3" l="1"/>
  <c r="B33" i="3"/>
  <c r="C35" i="3" l="1"/>
  <c r="B34" i="3"/>
  <c r="C36" i="3" l="1"/>
  <c r="B35" i="3"/>
  <c r="C37" i="3" l="1"/>
  <c r="B36" i="3"/>
  <c r="C38" i="3" l="1"/>
  <c r="B37" i="3"/>
  <c r="C39" i="3" l="1"/>
  <c r="B38" i="3"/>
  <c r="G3" i="3" l="1"/>
  <c r="D3" i="4" s="1"/>
  <c r="C9" i="4" s="1"/>
  <c r="B39" i="3"/>
  <c r="C10" i="4" l="1"/>
  <c r="B9" i="4"/>
  <c r="C11" i="4" l="1"/>
  <c r="B10" i="4"/>
  <c r="C12" i="4" l="1"/>
  <c r="B11" i="4"/>
  <c r="C13" i="4" l="1"/>
  <c r="B12" i="4"/>
  <c r="C14" i="4" l="1"/>
  <c r="B13" i="4"/>
  <c r="C15" i="4" l="1"/>
  <c r="B14" i="4"/>
  <c r="C16" i="4" l="1"/>
  <c r="B15" i="4"/>
  <c r="C17" i="4" l="1"/>
  <c r="B16" i="4"/>
  <c r="C18" i="4" l="1"/>
  <c r="B17" i="4"/>
  <c r="C19" i="4" l="1"/>
  <c r="B18" i="4"/>
  <c r="C20" i="4" l="1"/>
  <c r="B19" i="4"/>
  <c r="C21" i="4" l="1"/>
  <c r="B20" i="4"/>
  <c r="C22" i="4" l="1"/>
  <c r="B21" i="4"/>
  <c r="C23" i="4" l="1"/>
  <c r="B22" i="4"/>
  <c r="C24" i="4" l="1"/>
  <c r="B23" i="4"/>
  <c r="C25" i="4" l="1"/>
  <c r="B24" i="4"/>
  <c r="C26" i="4" l="1"/>
  <c r="B25" i="4"/>
  <c r="C27" i="4" l="1"/>
  <c r="B26" i="4"/>
  <c r="C28" i="4" l="1"/>
  <c r="B27" i="4"/>
  <c r="C29" i="4" l="1"/>
  <c r="B28" i="4"/>
  <c r="C30" i="4" l="1"/>
  <c r="B29" i="4"/>
  <c r="C31" i="4" l="1"/>
  <c r="B30" i="4"/>
  <c r="C32" i="4" l="1"/>
  <c r="B31" i="4"/>
  <c r="C33" i="4" l="1"/>
  <c r="B32" i="4"/>
  <c r="C34" i="4" l="1"/>
  <c r="B33" i="4"/>
  <c r="C35" i="4" l="1"/>
  <c r="B34" i="4"/>
  <c r="C36" i="4" l="1"/>
  <c r="B35" i="4"/>
  <c r="C37" i="4" l="1"/>
  <c r="B36" i="4"/>
  <c r="C38" i="4" l="1"/>
  <c r="B37" i="4"/>
  <c r="G3" i="4" l="1"/>
  <c r="D3" i="5" s="1"/>
  <c r="C9" i="5" s="1"/>
  <c r="B38" i="4"/>
  <c r="C10" i="5" l="1"/>
  <c r="B9" i="5"/>
  <c r="C11" i="5" l="1"/>
  <c r="B10" i="5"/>
  <c r="C12" i="5" l="1"/>
  <c r="B11" i="5"/>
  <c r="C13" i="5" l="1"/>
  <c r="B12" i="5"/>
  <c r="C14" i="5" l="1"/>
  <c r="B13" i="5"/>
  <c r="C15" i="5" l="1"/>
  <c r="B14" i="5"/>
  <c r="C16" i="5" l="1"/>
  <c r="B15" i="5"/>
  <c r="C17" i="5" l="1"/>
  <c r="B16" i="5"/>
  <c r="C18" i="5" l="1"/>
  <c r="B17" i="5"/>
  <c r="C19" i="5" l="1"/>
  <c r="B18" i="5"/>
  <c r="C20" i="5" l="1"/>
  <c r="B19" i="5"/>
  <c r="C21" i="5" l="1"/>
  <c r="B20" i="5"/>
  <c r="C22" i="5" l="1"/>
  <c r="B21" i="5"/>
  <c r="C23" i="5" l="1"/>
  <c r="B22" i="5"/>
  <c r="C24" i="5" l="1"/>
  <c r="B23" i="5"/>
  <c r="C25" i="5" l="1"/>
  <c r="B24" i="5"/>
  <c r="C26" i="5" l="1"/>
  <c r="B25" i="5"/>
  <c r="C27" i="5" l="1"/>
  <c r="B26" i="5"/>
  <c r="C28" i="5" l="1"/>
  <c r="B27" i="5"/>
  <c r="C29" i="5" l="1"/>
  <c r="B28" i="5"/>
  <c r="C30" i="5" l="1"/>
  <c r="B29" i="5"/>
  <c r="C31" i="5" l="1"/>
  <c r="B30" i="5"/>
  <c r="C32" i="5" l="1"/>
  <c r="B31" i="5"/>
  <c r="C33" i="5" l="1"/>
  <c r="B32" i="5"/>
  <c r="C34" i="5" l="1"/>
  <c r="B33" i="5"/>
  <c r="C35" i="5" l="1"/>
  <c r="B34" i="5"/>
  <c r="C36" i="5" l="1"/>
  <c r="B35" i="5"/>
  <c r="C37" i="5" l="1"/>
  <c r="B36" i="5"/>
  <c r="C38" i="5" l="1"/>
  <c r="B37" i="5"/>
  <c r="C39" i="5" l="1"/>
  <c r="B38" i="5"/>
  <c r="G3" i="5" l="1"/>
  <c r="D3" i="6" s="1"/>
  <c r="C9" i="6" s="1"/>
  <c r="B39" i="5"/>
  <c r="C10" i="6" l="1"/>
  <c r="B9" i="6"/>
  <c r="C11" i="6" l="1"/>
  <c r="B10" i="6"/>
  <c r="C12" i="6" l="1"/>
  <c r="B11" i="6"/>
  <c r="C13" i="6" l="1"/>
  <c r="B12" i="6"/>
  <c r="C14" i="6" l="1"/>
  <c r="B13" i="6"/>
  <c r="C15" i="6" l="1"/>
  <c r="B14" i="6"/>
  <c r="C16" i="6" l="1"/>
  <c r="B15" i="6"/>
  <c r="C17" i="6" l="1"/>
  <c r="B16" i="6"/>
  <c r="C18" i="6" l="1"/>
  <c r="B17" i="6"/>
  <c r="C19" i="6" l="1"/>
  <c r="B18" i="6"/>
  <c r="C20" i="6" l="1"/>
  <c r="B19" i="6"/>
  <c r="C21" i="6" l="1"/>
  <c r="B20" i="6"/>
  <c r="C22" i="6" l="1"/>
  <c r="B21" i="6"/>
  <c r="C23" i="6" l="1"/>
  <c r="B22" i="6"/>
  <c r="C24" i="6" l="1"/>
  <c r="B23" i="6"/>
  <c r="C25" i="6" l="1"/>
  <c r="B24" i="6"/>
  <c r="C26" i="6" l="1"/>
  <c r="B25" i="6"/>
  <c r="C27" i="6" l="1"/>
  <c r="B26" i="6"/>
  <c r="C28" i="6" l="1"/>
  <c r="B27" i="6"/>
  <c r="C29" i="6" l="1"/>
  <c r="B28" i="6"/>
  <c r="C30" i="6" l="1"/>
  <c r="B29" i="6"/>
  <c r="C31" i="6" l="1"/>
  <c r="B30" i="6"/>
  <c r="C32" i="6" l="1"/>
  <c r="B31" i="6"/>
  <c r="C33" i="6" l="1"/>
  <c r="B32" i="6"/>
  <c r="C34" i="6" l="1"/>
  <c r="B33" i="6"/>
  <c r="C35" i="6" l="1"/>
  <c r="B34" i="6"/>
  <c r="C36" i="6" l="1"/>
  <c r="B35" i="6"/>
  <c r="C37" i="6" l="1"/>
  <c r="B36" i="6"/>
  <c r="C38" i="6" l="1"/>
  <c r="B37" i="6"/>
  <c r="G3" i="6" l="1"/>
  <c r="D3" i="7" s="1"/>
  <c r="C9" i="7" s="1"/>
  <c r="B38" i="6"/>
  <c r="C10" i="7" l="1"/>
  <c r="B9" i="7"/>
  <c r="C11" i="7" l="1"/>
  <c r="B10" i="7"/>
  <c r="C12" i="7" l="1"/>
  <c r="B11" i="7"/>
  <c r="C13" i="7" l="1"/>
  <c r="B12" i="7"/>
  <c r="C14" i="7" l="1"/>
  <c r="B13" i="7"/>
  <c r="C15" i="7" l="1"/>
  <c r="B14" i="7"/>
  <c r="C16" i="7" l="1"/>
  <c r="B15" i="7"/>
  <c r="C17" i="7" l="1"/>
  <c r="B16" i="7"/>
  <c r="C18" i="7" l="1"/>
  <c r="B17" i="7"/>
  <c r="C19" i="7" l="1"/>
  <c r="B18" i="7"/>
  <c r="C20" i="7" l="1"/>
  <c r="B19" i="7"/>
  <c r="C21" i="7" l="1"/>
  <c r="B20" i="7"/>
  <c r="C22" i="7" l="1"/>
  <c r="B21" i="7"/>
  <c r="C23" i="7" l="1"/>
  <c r="B22" i="7"/>
  <c r="C24" i="7" l="1"/>
  <c r="B23" i="7"/>
  <c r="C25" i="7" l="1"/>
  <c r="B24" i="7"/>
  <c r="C26" i="7" l="1"/>
  <c r="B25" i="7"/>
  <c r="C27" i="7" l="1"/>
  <c r="B26" i="7"/>
  <c r="C28" i="7" l="1"/>
  <c r="B27" i="7"/>
  <c r="C29" i="7" l="1"/>
  <c r="B28" i="7"/>
  <c r="C30" i="7" l="1"/>
  <c r="B29" i="7"/>
  <c r="C31" i="7" l="1"/>
  <c r="B30" i="7"/>
  <c r="C32" i="7" l="1"/>
  <c r="B31" i="7"/>
  <c r="C33" i="7" l="1"/>
  <c r="B32" i="7"/>
  <c r="C34" i="7" l="1"/>
  <c r="B33" i="7"/>
  <c r="C35" i="7" l="1"/>
  <c r="B34" i="7"/>
  <c r="C36" i="7" l="1"/>
  <c r="B35" i="7"/>
  <c r="C37" i="7" l="1"/>
  <c r="B36" i="7"/>
  <c r="C38" i="7" l="1"/>
  <c r="B37" i="7"/>
  <c r="C39" i="7" l="1"/>
  <c r="B38" i="7"/>
  <c r="G3" i="7" l="1"/>
  <c r="D3" i="8" s="1"/>
  <c r="C9" i="8" s="1"/>
  <c r="B39" i="7"/>
  <c r="C10" i="8" l="1"/>
  <c r="B9" i="8"/>
  <c r="C11" i="8" l="1"/>
  <c r="B10" i="8"/>
  <c r="C12" i="8" l="1"/>
  <c r="B11" i="8"/>
  <c r="C13" i="8" l="1"/>
  <c r="B12" i="8"/>
  <c r="C14" i="8" l="1"/>
  <c r="B13" i="8"/>
  <c r="C15" i="8" l="1"/>
  <c r="B14" i="8"/>
  <c r="C16" i="8" l="1"/>
  <c r="B15" i="8"/>
  <c r="C17" i="8" l="1"/>
  <c r="B16" i="8"/>
  <c r="C18" i="8" l="1"/>
  <c r="B17" i="8"/>
  <c r="C19" i="8" l="1"/>
  <c r="B18" i="8"/>
  <c r="C20" i="8" l="1"/>
  <c r="B19" i="8"/>
  <c r="C21" i="8" l="1"/>
  <c r="B20" i="8"/>
  <c r="C22" i="8" l="1"/>
  <c r="B21" i="8"/>
  <c r="C23" i="8" l="1"/>
  <c r="B22" i="8"/>
  <c r="C24" i="8" l="1"/>
  <c r="B23" i="8"/>
  <c r="C25" i="8" l="1"/>
  <c r="B24" i="8"/>
  <c r="C26" i="8" l="1"/>
  <c r="B25" i="8"/>
  <c r="C27" i="8" l="1"/>
  <c r="B26" i="8"/>
  <c r="C28" i="8" l="1"/>
  <c r="B27" i="8"/>
  <c r="C29" i="8" l="1"/>
  <c r="B28" i="8"/>
  <c r="C30" i="8" l="1"/>
  <c r="B29" i="8"/>
  <c r="C31" i="8" l="1"/>
  <c r="B30" i="8"/>
  <c r="C32" i="8" l="1"/>
  <c r="B31" i="8"/>
  <c r="C33" i="8" l="1"/>
  <c r="B32" i="8"/>
  <c r="C34" i="8" l="1"/>
  <c r="B33" i="8"/>
  <c r="C35" i="8" l="1"/>
  <c r="B34" i="8"/>
  <c r="C36" i="8" l="1"/>
  <c r="B35" i="8"/>
  <c r="C37" i="8" l="1"/>
  <c r="B36" i="8"/>
  <c r="C38" i="8" l="1"/>
  <c r="B37" i="8"/>
  <c r="C39" i="8" l="1"/>
  <c r="B38" i="8"/>
  <c r="G3" i="8" l="1"/>
  <c r="D3" i="9" s="1"/>
  <c r="C9" i="9" s="1"/>
  <c r="B39" i="8"/>
  <c r="C10" i="9" l="1"/>
  <c r="B9" i="9"/>
  <c r="C11" i="9" l="1"/>
  <c r="B10" i="9"/>
  <c r="C12" i="9" l="1"/>
  <c r="B11" i="9"/>
  <c r="C13" i="9" l="1"/>
  <c r="B12" i="9"/>
  <c r="C14" i="9" l="1"/>
  <c r="B13" i="9"/>
  <c r="C15" i="9" l="1"/>
  <c r="B14" i="9"/>
  <c r="C16" i="9" l="1"/>
  <c r="B15" i="9"/>
  <c r="C17" i="9" l="1"/>
  <c r="B16" i="9"/>
  <c r="C18" i="9" l="1"/>
  <c r="B17" i="9"/>
  <c r="C19" i="9" l="1"/>
  <c r="B18" i="9"/>
  <c r="C20" i="9" l="1"/>
  <c r="B19" i="9"/>
  <c r="C21" i="9" l="1"/>
  <c r="B20" i="9"/>
  <c r="C22" i="9" l="1"/>
  <c r="B21" i="9"/>
  <c r="C23" i="9" l="1"/>
  <c r="B22" i="9"/>
  <c r="C24" i="9" l="1"/>
  <c r="B23" i="9"/>
  <c r="C25" i="9" l="1"/>
  <c r="B24" i="9"/>
  <c r="C26" i="9" l="1"/>
  <c r="B25" i="9"/>
  <c r="C27" i="9" l="1"/>
  <c r="B26" i="9"/>
  <c r="C28" i="9" l="1"/>
  <c r="B27" i="9"/>
  <c r="C29" i="9" l="1"/>
  <c r="B28" i="9"/>
  <c r="C30" i="9" l="1"/>
  <c r="B29" i="9"/>
  <c r="C31" i="9" l="1"/>
  <c r="B30" i="9"/>
  <c r="C32" i="9" l="1"/>
  <c r="B31" i="9"/>
  <c r="C33" i="9" l="1"/>
  <c r="B32" i="9"/>
  <c r="C34" i="9" l="1"/>
  <c r="B33" i="9"/>
  <c r="C35" i="9" l="1"/>
  <c r="B34" i="9"/>
  <c r="C36" i="9" l="1"/>
  <c r="B35" i="9"/>
  <c r="C37" i="9" l="1"/>
  <c r="B36" i="9"/>
  <c r="C38" i="9" l="1"/>
  <c r="B37" i="9"/>
  <c r="G3" i="9" l="1"/>
  <c r="D3" i="10" s="1"/>
  <c r="C9" i="10" s="1"/>
  <c r="B38" i="9"/>
  <c r="C10" i="10" l="1"/>
  <c r="B9" i="10"/>
  <c r="C11" i="10" l="1"/>
  <c r="B10" i="10"/>
  <c r="C12" i="10" l="1"/>
  <c r="B11" i="10"/>
  <c r="C13" i="10" l="1"/>
  <c r="B12" i="10"/>
  <c r="C14" i="10" l="1"/>
  <c r="B13" i="10"/>
  <c r="C15" i="10" l="1"/>
  <c r="B14" i="10"/>
  <c r="C16" i="10" l="1"/>
  <c r="B15" i="10"/>
  <c r="C17" i="10" l="1"/>
  <c r="B16" i="10"/>
  <c r="C18" i="10" l="1"/>
  <c r="B17" i="10"/>
  <c r="C19" i="10" l="1"/>
  <c r="B18" i="10"/>
  <c r="C20" i="10" l="1"/>
  <c r="B19" i="10"/>
  <c r="C21" i="10" l="1"/>
  <c r="B20" i="10"/>
  <c r="C22" i="10" l="1"/>
  <c r="B21" i="10"/>
  <c r="C23" i="10" l="1"/>
  <c r="B22" i="10"/>
  <c r="C24" i="10" l="1"/>
  <c r="B23" i="10"/>
  <c r="C25" i="10" l="1"/>
  <c r="B24" i="10"/>
  <c r="C26" i="10" l="1"/>
  <c r="B25" i="10"/>
  <c r="C27" i="10" l="1"/>
  <c r="B26" i="10"/>
  <c r="C28" i="10" l="1"/>
  <c r="B27" i="10"/>
  <c r="C29" i="10" l="1"/>
  <c r="B28" i="10"/>
  <c r="C30" i="10" l="1"/>
  <c r="B29" i="10"/>
  <c r="C31" i="10" l="1"/>
  <c r="B30" i="10"/>
  <c r="C32" i="10" l="1"/>
  <c r="B31" i="10"/>
  <c r="C33" i="10" l="1"/>
  <c r="B32" i="10"/>
  <c r="C34" i="10" l="1"/>
  <c r="B33" i="10"/>
  <c r="C35" i="10" l="1"/>
  <c r="B34" i="10"/>
  <c r="C36" i="10" l="1"/>
  <c r="B35" i="10"/>
  <c r="C37" i="10" l="1"/>
  <c r="B36" i="10"/>
  <c r="C38" i="10" l="1"/>
  <c r="B37" i="10"/>
  <c r="C39" i="10" l="1"/>
  <c r="B38" i="10"/>
  <c r="G3" i="10" l="1"/>
  <c r="D3" i="11" s="1"/>
  <c r="C9" i="11" s="1"/>
  <c r="B39" i="10"/>
  <c r="C10" i="11" l="1"/>
  <c r="B9" i="11"/>
  <c r="C11" i="11" l="1"/>
  <c r="B10" i="11"/>
  <c r="C12" i="11" l="1"/>
  <c r="B11" i="11"/>
  <c r="C13" i="11" l="1"/>
  <c r="B12" i="11"/>
  <c r="C14" i="11" l="1"/>
  <c r="B13" i="11"/>
  <c r="C15" i="11" l="1"/>
  <c r="B14" i="11"/>
  <c r="C16" i="11" l="1"/>
  <c r="B15" i="11"/>
  <c r="C17" i="11" l="1"/>
  <c r="B16" i="11"/>
  <c r="C18" i="11" l="1"/>
  <c r="B17" i="11"/>
  <c r="C19" i="11" l="1"/>
  <c r="B18" i="11"/>
  <c r="C20" i="11" l="1"/>
  <c r="B19" i="11"/>
  <c r="C21" i="11" l="1"/>
  <c r="B20" i="11"/>
  <c r="C22" i="11" l="1"/>
  <c r="B21" i="11"/>
  <c r="C23" i="11" l="1"/>
  <c r="B22" i="11"/>
  <c r="C24" i="11" l="1"/>
  <c r="B23" i="11"/>
  <c r="C25" i="11" l="1"/>
  <c r="B24" i="11"/>
  <c r="C26" i="11" l="1"/>
  <c r="B25" i="11"/>
  <c r="C27" i="11" l="1"/>
  <c r="B26" i="11"/>
  <c r="C28" i="11" l="1"/>
  <c r="B27" i="11"/>
  <c r="C29" i="11" l="1"/>
  <c r="B28" i="11"/>
  <c r="C30" i="11" l="1"/>
  <c r="B29" i="11"/>
  <c r="C31" i="11" l="1"/>
  <c r="B30" i="11"/>
  <c r="C32" i="11" l="1"/>
  <c r="B31" i="11"/>
  <c r="C33" i="11" l="1"/>
  <c r="B32" i="11"/>
  <c r="C34" i="11" l="1"/>
  <c r="B33" i="11"/>
  <c r="C35" i="11" l="1"/>
  <c r="B34" i="11"/>
  <c r="C36" i="11" l="1"/>
  <c r="B35" i="11"/>
  <c r="C37" i="11" l="1"/>
  <c r="B36" i="11"/>
  <c r="C38" i="11" l="1"/>
  <c r="B37" i="11"/>
  <c r="G3" i="11" l="1"/>
  <c r="D3" i="12" s="1"/>
  <c r="C9" i="12" s="1"/>
  <c r="B38" i="11"/>
  <c r="C10" i="12" l="1"/>
  <c r="B9" i="12"/>
  <c r="C11" i="12" l="1"/>
  <c r="B10" i="12"/>
  <c r="C12" i="12" l="1"/>
  <c r="B11" i="12"/>
  <c r="C13" i="12" l="1"/>
  <c r="B12" i="12"/>
  <c r="C14" i="12" l="1"/>
  <c r="B13" i="12"/>
  <c r="C15" i="12" l="1"/>
  <c r="B14" i="12"/>
  <c r="C16" i="12" l="1"/>
  <c r="B15" i="12"/>
  <c r="C17" i="12" l="1"/>
  <c r="B16" i="12"/>
  <c r="C18" i="12" l="1"/>
  <c r="B17" i="12"/>
  <c r="C19" i="12" l="1"/>
  <c r="B18" i="12"/>
  <c r="C20" i="12" l="1"/>
  <c r="B19" i="12"/>
  <c r="C21" i="12" l="1"/>
  <c r="B20" i="12"/>
  <c r="C22" i="12" l="1"/>
  <c r="B21" i="12"/>
  <c r="C23" i="12" l="1"/>
  <c r="B22" i="12"/>
  <c r="C24" i="12" l="1"/>
  <c r="B23" i="12"/>
  <c r="C25" i="12" l="1"/>
  <c r="B24" i="12"/>
  <c r="C26" i="12" l="1"/>
  <c r="B25" i="12"/>
  <c r="C27" i="12" l="1"/>
  <c r="B26" i="12"/>
  <c r="C28" i="12" l="1"/>
  <c r="B27" i="12"/>
  <c r="C29" i="12" l="1"/>
  <c r="B28" i="12"/>
  <c r="C30" i="12" l="1"/>
  <c r="B29" i="12"/>
  <c r="C31" i="12" l="1"/>
  <c r="B30" i="12"/>
  <c r="C32" i="12" l="1"/>
  <c r="B31" i="12"/>
  <c r="C33" i="12" l="1"/>
  <c r="B32" i="12"/>
  <c r="C34" i="12" l="1"/>
  <c r="B33" i="12"/>
  <c r="C35" i="12" l="1"/>
  <c r="B34" i="12"/>
  <c r="C36" i="12" l="1"/>
  <c r="B35" i="12"/>
  <c r="C37" i="12" l="1"/>
  <c r="B36" i="12"/>
  <c r="C38" i="12" l="1"/>
  <c r="B37" i="12"/>
  <c r="C39" i="12" l="1"/>
  <c r="B38" i="12"/>
  <c r="G3" i="12" l="1"/>
  <c r="B39" i="12"/>
</calcChain>
</file>

<file path=xl/sharedStrings.xml><?xml version="1.0" encoding="utf-8"?>
<sst xmlns="http://schemas.openxmlformats.org/spreadsheetml/2006/main" count="767" uniqueCount="37">
  <si>
    <t>Tätigkeitsnachweis</t>
  </si>
  <si>
    <t>Gesamtstunden</t>
  </si>
  <si>
    <t>Mitarbeiter</t>
  </si>
  <si>
    <t>Kunde/Stempel</t>
  </si>
  <si>
    <t>Kopie</t>
  </si>
  <si>
    <t>vom</t>
  </si>
  <si>
    <t>Mitarbeitername</t>
  </si>
  <si>
    <t>Vorname</t>
  </si>
  <si>
    <t>Tag/Datum</t>
  </si>
  <si>
    <t>Arbeitszeit</t>
  </si>
  <si>
    <t>reine Arbeitsstunden</t>
  </si>
  <si>
    <t>Überstunden- zuschlag</t>
  </si>
  <si>
    <t>h</t>
  </si>
  <si>
    <r>
      <t>Pause</t>
    </r>
    <r>
      <rPr>
        <sz val="7.5"/>
        <rFont val="Verdana"/>
        <family val="2"/>
      </rPr>
      <t xml:space="preserve"> 30 min</t>
    </r>
  </si>
  <si>
    <t>bis</t>
  </si>
  <si>
    <t>Kunde</t>
  </si>
  <si>
    <t>Abteilung</t>
  </si>
  <si>
    <t>Vorgesetzter</t>
  </si>
  <si>
    <t>Telefon</t>
  </si>
  <si>
    <t>Hiermit erkläre ich ausdrücklich, dass ich den</t>
  </si>
  <si>
    <t>Tätigkeitsnachweis wahrheitsgemäß ausgefüllt habe.</t>
  </si>
  <si>
    <t>Wir bestätigen die ordnungsgemäße</t>
  </si>
  <si>
    <t>Ausführung ausschließlich Pause.</t>
  </si>
  <si>
    <t>Barbara Hunz</t>
  </si>
  <si>
    <t>Personalmanagement GmbH</t>
  </si>
  <si>
    <t>Hansaring 8</t>
  </si>
  <si>
    <t>D-50670 Köln</t>
  </si>
  <si>
    <t>Fon +49 (0) 221/1 30 19 90</t>
  </si>
  <si>
    <t>Fax +49 (0) 221/2 70 79 99 14</t>
  </si>
  <si>
    <t>Tag / Datum</t>
  </si>
  <si>
    <t>45 min</t>
  </si>
  <si>
    <t>Gesamtstd.</t>
  </si>
  <si>
    <t>Bemerkung</t>
  </si>
  <si>
    <r>
      <t>U</t>
    </r>
    <r>
      <rPr>
        <sz val="7.5"/>
        <rFont val="Verdana"/>
        <family val="2"/>
      </rPr>
      <t xml:space="preserve"> = Urlaub, </t>
    </r>
    <r>
      <rPr>
        <b/>
        <sz val="7.5"/>
        <rFont val="Verdana"/>
        <family val="2"/>
      </rPr>
      <t>K</t>
    </r>
    <r>
      <rPr>
        <sz val="7.5"/>
        <rFont val="Verdana"/>
        <family val="2"/>
      </rPr>
      <t xml:space="preserve"> = Krank</t>
    </r>
  </si>
  <si>
    <r>
      <t>Bemerkung                                 U</t>
    </r>
    <r>
      <rPr>
        <sz val="7.5"/>
        <rFont val="Verdana"/>
        <family val="2"/>
      </rPr>
      <t xml:space="preserve"> = Urlaub, </t>
    </r>
    <r>
      <rPr>
        <b/>
        <sz val="7.5"/>
        <rFont val="Verdana"/>
        <family val="2"/>
      </rPr>
      <t>K</t>
    </r>
    <r>
      <rPr>
        <sz val="7.5"/>
        <rFont val="Verdana"/>
        <family val="2"/>
      </rPr>
      <t xml:space="preserve"> = Krank</t>
    </r>
  </si>
  <si>
    <t>freie Eingabe      in Min</t>
  </si>
  <si>
    <r>
      <t xml:space="preserve">Arbeitszeit </t>
    </r>
    <r>
      <rPr>
        <sz val="7.5"/>
        <rFont val="Verdana"/>
        <family val="2"/>
      </rPr>
      <t>in Stunde:Minute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</si>
</sst>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h:mm;@"/>
    <numFmt numFmtId="165" formatCode="[$-407]d/\ mmm/;@"/>
    <numFmt numFmtId="166" formatCode="dd/mm/yy;@"/>
    <numFmt numFmtId="167" formatCode="ddd"/>
  </numFmts>
  <fonts count="14" x14ac:knownFonts="1">
    <font>
      <sz val="10"/>
      <name val="Arial"/>
    </font>
    <font>
      <sz val="8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sz val="9"/>
      <name val="Verdana"/>
      <family val="2"/>
    </font>
    <font>
      <sz val="8"/>
      <name val="Verdana"/>
      <family val="2"/>
    </font>
    <font>
      <sz val="7"/>
      <name val="Verdana"/>
      <family val="2"/>
    </font>
    <font>
      <sz val="7.5"/>
      <name val="Verdana"/>
      <family val="2"/>
    </font>
    <font>
      <b/>
      <sz val="7.5"/>
      <name val="Verdana"/>
      <family val="2"/>
    </font>
    <font>
      <b/>
      <sz val="7"/>
      <name val="Verdana"/>
      <family val="2"/>
    </font>
    <font>
      <b/>
      <sz val="12"/>
      <name val="Verdana"/>
      <family val="2"/>
    </font>
    <font>
      <b/>
      <sz val="18"/>
      <name val="Vladimir Script"/>
      <family val="4"/>
    </font>
    <font>
      <b/>
      <sz val="10"/>
      <color indexed="10"/>
      <name val="Verdana"/>
      <family val="2"/>
    </font>
    <font>
      <sz val="6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55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55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55"/>
      </right>
      <top style="thin">
        <color indexed="64"/>
      </top>
      <bottom style="medium">
        <color indexed="64"/>
      </bottom>
      <diagonal/>
    </border>
    <border>
      <left style="thin">
        <color indexed="55"/>
      </left>
      <right style="thin">
        <color indexed="55"/>
      </right>
      <top style="medium">
        <color indexed="64"/>
      </top>
      <bottom style="thin">
        <color indexed="64"/>
      </bottom>
      <diagonal/>
    </border>
    <border>
      <left style="thin">
        <color indexed="55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medium">
        <color indexed="64"/>
      </bottom>
      <diagonal/>
    </border>
    <border>
      <left style="thin">
        <color indexed="55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7" tint="-0.24994659260841701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2" fillId="2" borderId="0" xfId="0" applyFont="1" applyFill="1" applyProtection="1"/>
    <xf numFmtId="0" fontId="3" fillId="2" borderId="0" xfId="0" applyFont="1" applyFill="1" applyProtection="1"/>
    <xf numFmtId="0" fontId="5" fillId="2" borderId="0" xfId="0" applyFont="1" applyFill="1" applyProtection="1"/>
    <xf numFmtId="0" fontId="5" fillId="2" borderId="0" xfId="0" applyFont="1" applyFill="1" applyAlignment="1" applyProtection="1">
      <alignment vertical="top"/>
    </xf>
    <xf numFmtId="0" fontId="8" fillId="2" borderId="1" xfId="0" applyFont="1" applyFill="1" applyBorder="1" applyAlignment="1" applyProtection="1">
      <alignment vertical="top"/>
    </xf>
    <xf numFmtId="0" fontId="8" fillId="2" borderId="2" xfId="0" applyFont="1" applyFill="1" applyBorder="1" applyAlignment="1" applyProtection="1">
      <alignment vertical="top"/>
    </xf>
    <xf numFmtId="0" fontId="8" fillId="2" borderId="3" xfId="0" applyFont="1" applyFill="1" applyBorder="1" applyAlignment="1" applyProtection="1">
      <alignment vertical="top"/>
    </xf>
    <xf numFmtId="0" fontId="8" fillId="2" borderId="3" xfId="0" applyFont="1" applyFill="1" applyBorder="1" applyProtection="1"/>
    <xf numFmtId="0" fontId="8" fillId="2" borderId="1" xfId="0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vertical="center" wrapText="1"/>
    </xf>
    <xf numFmtId="0" fontId="8" fillId="2" borderId="1" xfId="0" applyFont="1" applyFill="1" applyBorder="1" applyAlignment="1" applyProtection="1">
      <alignment vertical="center" wrapText="1"/>
    </xf>
    <xf numFmtId="0" fontId="8" fillId="2" borderId="3" xfId="0" applyFont="1" applyFill="1" applyBorder="1" applyAlignment="1" applyProtection="1">
      <alignment vertical="center" wrapText="1"/>
    </xf>
    <xf numFmtId="0" fontId="8" fillId="2" borderId="0" xfId="0" applyFont="1" applyFill="1" applyProtection="1"/>
    <xf numFmtId="0" fontId="2" fillId="2" borderId="0" xfId="0" applyFont="1" applyFill="1" applyAlignment="1" applyProtection="1">
      <alignment horizontal="center"/>
    </xf>
    <xf numFmtId="2" fontId="2" fillId="2" borderId="6" xfId="0" applyNumberFormat="1" applyFont="1" applyFill="1" applyBorder="1" applyAlignment="1" applyProtection="1">
      <alignment horizontal="center" vertical="center"/>
      <protection hidden="1"/>
    </xf>
    <xf numFmtId="2" fontId="2" fillId="2" borderId="7" xfId="0" applyNumberFormat="1" applyFont="1" applyFill="1" applyBorder="1" applyAlignment="1" applyProtection="1">
      <alignment horizontal="center" vertical="center"/>
      <protection hidden="1"/>
    </xf>
    <xf numFmtId="0" fontId="2" fillId="2" borderId="8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vertical="center"/>
    </xf>
    <xf numFmtId="2" fontId="2" fillId="2" borderId="10" xfId="0" applyNumberFormat="1" applyFont="1" applyFill="1" applyBorder="1" applyAlignment="1" applyProtection="1">
      <alignment horizontal="center" vertical="center"/>
      <protection hidden="1"/>
    </xf>
    <xf numFmtId="2" fontId="2" fillId="2" borderId="11" xfId="0" applyNumberFormat="1" applyFont="1" applyFill="1" applyBorder="1" applyAlignment="1" applyProtection="1">
      <alignment horizontal="center" vertical="center"/>
      <protection hidden="1"/>
    </xf>
    <xf numFmtId="0" fontId="2" fillId="2" borderId="12" xfId="0" applyFont="1" applyFill="1" applyBorder="1" applyAlignment="1" applyProtection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4" xfId="0" applyFont="1" applyFill="1" applyBorder="1" applyAlignment="1" applyProtection="1">
      <alignment horizontal="center" vertical="center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4" fillId="2" borderId="16" xfId="0" applyFont="1" applyFill="1" applyBorder="1" applyAlignment="1" applyProtection="1">
      <alignment vertical="center"/>
    </xf>
    <xf numFmtId="0" fontId="2" fillId="2" borderId="17" xfId="0" applyFont="1" applyFill="1" applyBorder="1" applyAlignment="1" applyProtection="1">
      <alignment horizontal="center" vertical="center"/>
      <protection hidden="1"/>
    </xf>
    <xf numFmtId="0" fontId="2" fillId="2" borderId="18" xfId="0" applyFont="1" applyFill="1" applyBorder="1" applyAlignment="1" applyProtection="1">
      <alignment horizontal="center" vertical="center"/>
      <protection hidden="1"/>
    </xf>
    <xf numFmtId="0" fontId="2" fillId="2" borderId="19" xfId="0" applyFont="1" applyFill="1" applyBorder="1" applyAlignment="1" applyProtection="1">
      <alignment horizontal="center" vertical="center"/>
      <protection locked="0"/>
    </xf>
    <xf numFmtId="2" fontId="3" fillId="2" borderId="20" xfId="0" applyNumberFormat="1" applyFont="1" applyFill="1" applyBorder="1" applyAlignment="1" applyProtection="1">
      <alignment horizontal="center" vertical="center"/>
    </xf>
    <xf numFmtId="0" fontId="2" fillId="2" borderId="21" xfId="0" applyFont="1" applyFill="1" applyBorder="1" applyAlignment="1" applyProtection="1">
      <alignment horizontal="center" vertical="center"/>
      <protection locked="0"/>
    </xf>
    <xf numFmtId="0" fontId="2" fillId="2" borderId="22" xfId="0" applyFont="1" applyFill="1" applyBorder="1" applyAlignment="1" applyProtection="1">
      <alignment vertical="center"/>
      <protection locked="0"/>
    </xf>
    <xf numFmtId="0" fontId="3" fillId="2" borderId="23" xfId="0" applyFont="1" applyFill="1" applyBorder="1" applyProtection="1"/>
    <xf numFmtId="0" fontId="2" fillId="2" borderId="24" xfId="0" applyFont="1" applyFill="1" applyBorder="1" applyProtection="1"/>
    <xf numFmtId="0" fontId="3" fillId="2" borderId="24" xfId="0" applyFont="1" applyFill="1" applyBorder="1" applyProtection="1"/>
    <xf numFmtId="0" fontId="2" fillId="2" borderId="25" xfId="0" applyFont="1" applyFill="1" applyBorder="1" applyProtection="1"/>
    <xf numFmtId="0" fontId="3" fillId="2" borderId="0" xfId="0" applyFont="1" applyFill="1" applyBorder="1" applyProtection="1"/>
    <xf numFmtId="0" fontId="2" fillId="2" borderId="0" xfId="0" applyFont="1" applyFill="1" applyBorder="1" applyProtection="1"/>
    <xf numFmtId="0" fontId="3" fillId="2" borderId="26" xfId="0" applyFont="1" applyFill="1" applyBorder="1" applyProtection="1"/>
    <xf numFmtId="0" fontId="6" fillId="2" borderId="0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2" fillId="2" borderId="27" xfId="0" applyFont="1" applyFill="1" applyBorder="1" applyProtection="1"/>
    <xf numFmtId="0" fontId="9" fillId="2" borderId="27" xfId="0" applyFont="1" applyFill="1" applyBorder="1" applyProtection="1"/>
    <xf numFmtId="0" fontId="6" fillId="2" borderId="28" xfId="0" applyFont="1" applyFill="1" applyBorder="1" applyAlignment="1" applyProtection="1">
      <alignment vertical="top"/>
    </xf>
    <xf numFmtId="164" fontId="2" fillId="2" borderId="29" xfId="0" applyNumberFormat="1" applyFont="1" applyFill="1" applyBorder="1" applyAlignment="1" applyProtection="1">
      <alignment horizontal="center" vertical="center"/>
      <protection locked="0"/>
    </xf>
    <xf numFmtId="164" fontId="2" fillId="2" borderId="30" xfId="0" applyNumberFormat="1" applyFont="1" applyFill="1" applyBorder="1" applyAlignment="1" applyProtection="1">
      <alignment horizontal="center" vertical="center"/>
      <protection locked="0"/>
    </xf>
    <xf numFmtId="164" fontId="2" fillId="2" borderId="31" xfId="0" applyNumberFormat="1" applyFont="1" applyFill="1" applyBorder="1" applyAlignment="1" applyProtection="1">
      <alignment horizontal="center" vertical="center"/>
      <protection locked="0"/>
    </xf>
    <xf numFmtId="164" fontId="2" fillId="2" borderId="32" xfId="0" applyNumberFormat="1" applyFont="1" applyFill="1" applyBorder="1" applyAlignment="1" applyProtection="1">
      <alignment horizontal="center" vertical="center"/>
      <protection locked="0"/>
    </xf>
    <xf numFmtId="20" fontId="5" fillId="2" borderId="33" xfId="0" applyNumberFormat="1" applyFont="1" applyFill="1" applyBorder="1" applyAlignment="1" applyProtection="1">
      <alignment horizontal="center" vertical="center"/>
    </xf>
    <xf numFmtId="164" fontId="2" fillId="2" borderId="34" xfId="0" applyNumberFormat="1" applyFont="1" applyFill="1" applyBorder="1" applyAlignment="1" applyProtection="1">
      <alignment horizontal="center" vertical="center"/>
      <protection locked="0"/>
    </xf>
    <xf numFmtId="20" fontId="5" fillId="2" borderId="35" xfId="0" applyNumberFormat="1" applyFont="1" applyFill="1" applyBorder="1" applyAlignment="1" applyProtection="1">
      <alignment horizontal="center" vertical="center"/>
    </xf>
    <xf numFmtId="164" fontId="2" fillId="2" borderId="36" xfId="0" applyNumberFormat="1" applyFont="1" applyFill="1" applyBorder="1" applyAlignment="1" applyProtection="1">
      <alignment horizontal="center" vertical="center"/>
      <protection locked="0"/>
    </xf>
    <xf numFmtId="20" fontId="5" fillId="2" borderId="37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wrapText="1"/>
    </xf>
    <xf numFmtId="0" fontId="12" fillId="2" borderId="38" xfId="0" applyFont="1" applyFill="1" applyBorder="1" applyAlignment="1" applyProtection="1">
      <alignment horizontal="center" vertical="center"/>
      <protection locked="0"/>
    </xf>
    <xf numFmtId="0" fontId="12" fillId="2" borderId="39" xfId="0" applyFont="1" applyFill="1" applyBorder="1" applyAlignment="1" applyProtection="1">
      <alignment horizontal="center" vertical="center"/>
      <protection locked="0"/>
    </xf>
    <xf numFmtId="2" fontId="8" fillId="2" borderId="22" xfId="0" applyNumberFormat="1" applyFont="1" applyFill="1" applyBorder="1" applyAlignment="1" applyProtection="1">
      <alignment horizontal="center" vertical="center"/>
      <protection hidden="1"/>
    </xf>
    <xf numFmtId="0" fontId="8" fillId="2" borderId="4" xfId="0" applyFont="1" applyFill="1" applyBorder="1" applyAlignment="1" applyProtection="1">
      <alignment horizontal="center" vertical="center" wrapText="1"/>
    </xf>
    <xf numFmtId="0" fontId="7" fillId="2" borderId="40" xfId="0" applyFont="1" applyFill="1" applyBorder="1" applyAlignment="1" applyProtection="1">
      <alignment horizontal="center" vertical="center"/>
      <protection locked="0"/>
    </xf>
    <xf numFmtId="164" fontId="2" fillId="2" borderId="41" xfId="0" applyNumberFormat="1" applyFont="1" applyFill="1" applyBorder="1" applyAlignment="1" applyProtection="1">
      <alignment horizontal="center" vertical="center"/>
      <protection locked="0"/>
    </xf>
    <xf numFmtId="164" fontId="2" fillId="2" borderId="42" xfId="0" applyNumberFormat="1" applyFont="1" applyFill="1" applyBorder="1" applyAlignment="1" applyProtection="1">
      <alignment horizontal="center" vertical="center"/>
      <protection locked="0"/>
    </xf>
    <xf numFmtId="2" fontId="2" fillId="2" borderId="43" xfId="0" applyNumberFormat="1" applyFont="1" applyFill="1" applyBorder="1" applyAlignment="1" applyProtection="1">
      <alignment horizontal="center" vertical="center"/>
      <protection hidden="1"/>
    </xf>
    <xf numFmtId="0" fontId="13" fillId="2" borderId="3" xfId="0" applyFont="1" applyFill="1" applyBorder="1" applyAlignment="1" applyProtection="1">
      <alignment horizontal="center" vertical="center" wrapText="1"/>
    </xf>
    <xf numFmtId="167" fontId="4" fillId="2" borderId="5" xfId="0" applyNumberFormat="1" applyFont="1" applyFill="1" applyBorder="1" applyAlignment="1" applyProtection="1">
      <alignment horizontal="left" vertical="center"/>
    </xf>
    <xf numFmtId="167" fontId="4" fillId="2" borderId="9" xfId="0" applyNumberFormat="1" applyFont="1" applyFill="1" applyBorder="1" applyAlignment="1" applyProtection="1">
      <alignment horizontal="left" vertical="center"/>
    </xf>
    <xf numFmtId="0" fontId="6" fillId="2" borderId="7" xfId="0" applyFont="1" applyFill="1" applyBorder="1" applyAlignment="1" applyProtection="1">
      <alignment vertical="top"/>
    </xf>
    <xf numFmtId="0" fontId="5" fillId="2" borderId="0" xfId="0" applyFont="1" applyFill="1" applyAlignment="1" applyProtection="1">
      <alignment horizontal="left"/>
    </xf>
    <xf numFmtId="0" fontId="3" fillId="2" borderId="44" xfId="0" applyFont="1" applyFill="1" applyBorder="1" applyAlignment="1" applyProtection="1">
      <alignment horizontal="left"/>
      <protection locked="0"/>
    </xf>
    <xf numFmtId="166" fontId="3" fillId="2" borderId="0" xfId="0" applyNumberFormat="1" applyFont="1" applyFill="1" applyBorder="1" applyAlignment="1" applyProtection="1">
      <alignment horizontal="center"/>
    </xf>
    <xf numFmtId="166" fontId="3" fillId="2" borderId="0" xfId="0" applyNumberFormat="1" applyFont="1" applyFill="1" applyBorder="1" applyAlignment="1" applyProtection="1">
      <alignment horizontal="left"/>
    </xf>
    <xf numFmtId="0" fontId="3" fillId="2" borderId="55" xfId="0" applyFont="1" applyFill="1" applyBorder="1" applyAlignment="1" applyProtection="1">
      <alignment horizontal="left"/>
      <protection locked="0"/>
    </xf>
    <xf numFmtId="165" fontId="2" fillId="2" borderId="46" xfId="0" applyNumberFormat="1" applyFont="1" applyFill="1" applyBorder="1" applyAlignment="1" applyProtection="1">
      <alignment horizontal="center" vertical="center"/>
    </xf>
    <xf numFmtId="165" fontId="2" fillId="2" borderId="39" xfId="0" applyNumberFormat="1" applyFont="1" applyFill="1" applyBorder="1" applyAlignment="1" applyProtection="1">
      <alignment horizontal="center" vertical="center"/>
    </xf>
    <xf numFmtId="165" fontId="2" fillId="2" borderId="54" xfId="0" applyNumberFormat="1" applyFont="1" applyFill="1" applyBorder="1" applyAlignment="1" applyProtection="1">
      <alignment horizontal="center" vertical="center"/>
    </xf>
    <xf numFmtId="165" fontId="2" fillId="2" borderId="38" xfId="0" applyNumberFormat="1" applyFont="1" applyFill="1" applyBorder="1" applyAlignment="1" applyProtection="1">
      <alignment horizontal="center" vertical="center"/>
    </xf>
    <xf numFmtId="0" fontId="2" fillId="2" borderId="56" xfId="0" applyFont="1" applyFill="1" applyBorder="1" applyAlignment="1" applyProtection="1">
      <alignment horizontal="center"/>
    </xf>
    <xf numFmtId="0" fontId="8" fillId="2" borderId="1" xfId="0" applyFont="1" applyFill="1" applyBorder="1" applyAlignment="1" applyProtection="1">
      <alignment horizontal="left" vertical="top" wrapText="1"/>
    </xf>
    <xf numFmtId="0" fontId="8" fillId="2" borderId="2" xfId="0" applyFont="1" applyFill="1" applyBorder="1" applyAlignment="1" applyProtection="1">
      <alignment horizontal="left" vertical="top" wrapText="1"/>
    </xf>
    <xf numFmtId="0" fontId="8" fillId="2" borderId="3" xfId="0" applyFont="1" applyFill="1" applyBorder="1" applyAlignment="1" applyProtection="1">
      <alignment horizontal="left" vertical="top" wrapText="1"/>
    </xf>
    <xf numFmtId="0" fontId="8" fillId="2" borderId="1" xfId="0" applyFont="1" applyFill="1" applyBorder="1" applyAlignment="1" applyProtection="1">
      <alignment horizontal="left" vertical="top"/>
    </xf>
    <xf numFmtId="0" fontId="8" fillId="2" borderId="2" xfId="0" applyFont="1" applyFill="1" applyBorder="1" applyAlignment="1" applyProtection="1">
      <alignment horizontal="left" vertical="top"/>
    </xf>
    <xf numFmtId="0" fontId="8" fillId="2" borderId="3" xfId="0" applyFont="1" applyFill="1" applyBorder="1" applyAlignment="1" applyProtection="1">
      <alignment horizontal="left" vertical="top"/>
    </xf>
    <xf numFmtId="0" fontId="2" fillId="2" borderId="44" xfId="0" applyFont="1" applyFill="1" applyBorder="1" applyAlignment="1" applyProtection="1">
      <alignment horizontal="center"/>
    </xf>
    <xf numFmtId="0" fontId="2" fillId="2" borderId="45" xfId="0" applyFont="1" applyFill="1" applyBorder="1" applyAlignment="1" applyProtection="1">
      <alignment horizontal="center"/>
    </xf>
    <xf numFmtId="165" fontId="2" fillId="2" borderId="47" xfId="0" applyNumberFormat="1" applyFont="1" applyFill="1" applyBorder="1" applyAlignment="1" applyProtection="1">
      <alignment horizontal="center" vertical="center"/>
    </xf>
    <xf numFmtId="165" fontId="2" fillId="2" borderId="22" xfId="0" applyNumberFormat="1" applyFont="1" applyFill="1" applyBorder="1" applyAlignment="1" applyProtection="1">
      <alignment horizontal="center" vertical="center"/>
    </xf>
    <xf numFmtId="2" fontId="10" fillId="2" borderId="48" xfId="0" applyNumberFormat="1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center" vertical="center"/>
    </xf>
    <xf numFmtId="0" fontId="10" fillId="2" borderId="49" xfId="0" applyFont="1" applyFill="1" applyBorder="1" applyAlignment="1" applyProtection="1">
      <alignment horizontal="center" vertical="center"/>
    </xf>
    <xf numFmtId="0" fontId="10" fillId="2" borderId="48" xfId="0" applyFont="1" applyFill="1" applyBorder="1" applyAlignment="1" applyProtection="1">
      <alignment horizontal="center" vertical="center"/>
    </xf>
    <xf numFmtId="0" fontId="10" fillId="2" borderId="50" xfId="0" applyFont="1" applyFill="1" applyBorder="1" applyAlignment="1" applyProtection="1">
      <alignment horizontal="center" vertical="center"/>
    </xf>
    <xf numFmtId="0" fontId="10" fillId="2" borderId="51" xfId="0" applyFont="1" applyFill="1" applyBorder="1" applyAlignment="1" applyProtection="1">
      <alignment horizontal="center" vertical="center"/>
    </xf>
    <xf numFmtId="0" fontId="10" fillId="2" borderId="52" xfId="0" applyFont="1" applyFill="1" applyBorder="1" applyAlignment="1" applyProtection="1">
      <alignment horizontal="center" vertical="center"/>
    </xf>
    <xf numFmtId="0" fontId="11" fillId="2" borderId="53" xfId="0" applyFont="1" applyFill="1" applyBorder="1" applyAlignment="1" applyProtection="1">
      <alignment horizontal="center"/>
      <protection locked="0"/>
    </xf>
    <xf numFmtId="0" fontId="11" fillId="2" borderId="44" xfId="0" applyFont="1" applyFill="1" applyBorder="1" applyAlignment="1" applyProtection="1">
      <alignment horizontal="center"/>
      <protection locked="0"/>
    </xf>
    <xf numFmtId="165" fontId="2" fillId="2" borderId="46" xfId="0" applyNumberFormat="1" applyFont="1" applyFill="1" applyBorder="1" applyAlignment="1" applyProtection="1">
      <alignment horizontal="center" vertical="center"/>
      <protection locked="0"/>
    </xf>
    <xf numFmtId="165" fontId="2" fillId="2" borderId="39" xfId="0" applyNumberFormat="1" applyFont="1" applyFill="1" applyBorder="1" applyAlignment="1" applyProtection="1">
      <alignment horizontal="center" vertical="center"/>
      <protection locked="0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2242" name="Picture 3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38100</xdr:colOff>
      <xdr:row>0</xdr:row>
      <xdr:rowOff>297180</xdr:rowOff>
    </xdr:from>
    <xdr:to>
      <xdr:col>15</xdr:col>
      <xdr:colOff>312420</xdr:colOff>
      <xdr:row>0</xdr:row>
      <xdr:rowOff>640080</xdr:rowOff>
    </xdr:to>
    <xdr:pic>
      <xdr:nvPicPr>
        <xdr:cNvPr id="6" name="Grafik 3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4580" y="297180"/>
          <a:ext cx="24765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10648" name="Picture 1">
          <a:extLst>
            <a:ext uri="{FF2B5EF4-FFF2-40B4-BE49-F238E27FC236}">
              <a16:creationId xmlns:a16="http://schemas.microsoft.com/office/drawing/2014/main" id="{00000000-0008-0000-0900-000098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10649" name="Picture 2">
          <a:extLst>
            <a:ext uri="{FF2B5EF4-FFF2-40B4-BE49-F238E27FC236}">
              <a16:creationId xmlns:a16="http://schemas.microsoft.com/office/drawing/2014/main" id="{00000000-0008-0000-0900-000099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10650" name="Picture 3">
          <a:extLst>
            <a:ext uri="{FF2B5EF4-FFF2-40B4-BE49-F238E27FC236}">
              <a16:creationId xmlns:a16="http://schemas.microsoft.com/office/drawing/2014/main" id="{00000000-0008-0000-0900-00009A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10651" name="Picture 1">
          <a:extLst>
            <a:ext uri="{FF2B5EF4-FFF2-40B4-BE49-F238E27FC236}">
              <a16:creationId xmlns:a16="http://schemas.microsoft.com/office/drawing/2014/main" id="{00000000-0008-0000-0900-00009B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62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10652" name="Picture 1">
          <a:extLst>
            <a:ext uri="{FF2B5EF4-FFF2-40B4-BE49-F238E27FC236}">
              <a16:creationId xmlns:a16="http://schemas.microsoft.com/office/drawing/2014/main" id="{00000000-0008-0000-0900-00009C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62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10653" name="Picture 1">
          <a:extLst>
            <a:ext uri="{FF2B5EF4-FFF2-40B4-BE49-F238E27FC236}">
              <a16:creationId xmlns:a16="http://schemas.microsoft.com/office/drawing/2014/main" id="{00000000-0008-0000-0900-00009D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62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10654" name="Picture 3">
          <a:extLst>
            <a:ext uri="{FF2B5EF4-FFF2-40B4-BE49-F238E27FC236}">
              <a16:creationId xmlns:a16="http://schemas.microsoft.com/office/drawing/2014/main" id="{00000000-0008-0000-0900-00009E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10" name="Picture 3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11" name="Picture 3">
          <a:extLst>
            <a:ext uri="{FF2B5EF4-FFF2-40B4-BE49-F238E27FC236}">
              <a16:creationId xmlns:a16="http://schemas.microsoft.com/office/drawing/2014/main" id="{00000000-0008-0000-09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38100</xdr:colOff>
      <xdr:row>0</xdr:row>
      <xdr:rowOff>297180</xdr:rowOff>
    </xdr:from>
    <xdr:to>
      <xdr:col>15</xdr:col>
      <xdr:colOff>312420</xdr:colOff>
      <xdr:row>0</xdr:row>
      <xdr:rowOff>640080</xdr:rowOff>
    </xdr:to>
    <xdr:pic>
      <xdr:nvPicPr>
        <xdr:cNvPr id="12" name="Grafik 3">
          <a:extLst>
            <a:ext uri="{FF2B5EF4-FFF2-40B4-BE49-F238E27FC236}">
              <a16:creationId xmlns:a16="http://schemas.microsoft.com/office/drawing/2014/main" id="{00000000-0008-0000-09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4580" y="297180"/>
          <a:ext cx="24765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11462" name="Picture 3">
          <a:extLst>
            <a:ext uri="{FF2B5EF4-FFF2-40B4-BE49-F238E27FC236}">
              <a16:creationId xmlns:a16="http://schemas.microsoft.com/office/drawing/2014/main" id="{00000000-0008-0000-0A00-0000C6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38100</xdr:colOff>
      <xdr:row>0</xdr:row>
      <xdr:rowOff>297180</xdr:rowOff>
    </xdr:from>
    <xdr:to>
      <xdr:col>15</xdr:col>
      <xdr:colOff>312420</xdr:colOff>
      <xdr:row>0</xdr:row>
      <xdr:rowOff>640080</xdr:rowOff>
    </xdr:to>
    <xdr:pic>
      <xdr:nvPicPr>
        <xdr:cNvPr id="6" name="Grafik 3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4580" y="297180"/>
          <a:ext cx="24765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12486" name="Picture 3">
          <a:extLst>
            <a:ext uri="{FF2B5EF4-FFF2-40B4-BE49-F238E27FC236}">
              <a16:creationId xmlns:a16="http://schemas.microsoft.com/office/drawing/2014/main" id="{00000000-0008-0000-0B00-0000C63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38100</xdr:colOff>
      <xdr:row>0</xdr:row>
      <xdr:rowOff>297180</xdr:rowOff>
    </xdr:from>
    <xdr:to>
      <xdr:col>15</xdr:col>
      <xdr:colOff>312420</xdr:colOff>
      <xdr:row>0</xdr:row>
      <xdr:rowOff>640080</xdr:rowOff>
    </xdr:to>
    <xdr:pic>
      <xdr:nvPicPr>
        <xdr:cNvPr id="6" name="Grafik 3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4580" y="297180"/>
          <a:ext cx="24765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38100</xdr:colOff>
      <xdr:row>0</xdr:row>
      <xdr:rowOff>297180</xdr:rowOff>
    </xdr:from>
    <xdr:to>
      <xdr:col>15</xdr:col>
      <xdr:colOff>312420</xdr:colOff>
      <xdr:row>0</xdr:row>
      <xdr:rowOff>640080</xdr:rowOff>
    </xdr:to>
    <xdr:pic>
      <xdr:nvPicPr>
        <xdr:cNvPr id="5" name="Grafik 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4580" y="297180"/>
          <a:ext cx="24765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3264" name="Picture 3">
          <a:extLst>
            <a:ext uri="{FF2B5EF4-FFF2-40B4-BE49-F238E27FC236}">
              <a16:creationId xmlns:a16="http://schemas.microsoft.com/office/drawing/2014/main" id="{00000000-0008-0000-0200-0000C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38100</xdr:colOff>
      <xdr:row>0</xdr:row>
      <xdr:rowOff>297180</xdr:rowOff>
    </xdr:from>
    <xdr:to>
      <xdr:col>15</xdr:col>
      <xdr:colOff>312420</xdr:colOff>
      <xdr:row>0</xdr:row>
      <xdr:rowOff>640080</xdr:rowOff>
    </xdr:to>
    <xdr:pic>
      <xdr:nvPicPr>
        <xdr:cNvPr id="6" name="Grafik 3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4580" y="297180"/>
          <a:ext cx="24765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4291" name="Picture 3">
          <a:extLst>
            <a:ext uri="{FF2B5EF4-FFF2-40B4-BE49-F238E27FC236}">
              <a16:creationId xmlns:a16="http://schemas.microsoft.com/office/drawing/2014/main" id="{00000000-0008-0000-0300-0000C3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38100</xdr:colOff>
      <xdr:row>0</xdr:row>
      <xdr:rowOff>297180</xdr:rowOff>
    </xdr:from>
    <xdr:to>
      <xdr:col>15</xdr:col>
      <xdr:colOff>312420</xdr:colOff>
      <xdr:row>0</xdr:row>
      <xdr:rowOff>640080</xdr:rowOff>
    </xdr:to>
    <xdr:pic>
      <xdr:nvPicPr>
        <xdr:cNvPr id="6" name="Grafik 3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4580" y="297180"/>
          <a:ext cx="24765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5315" name="Picture 3">
          <a:extLst>
            <a:ext uri="{FF2B5EF4-FFF2-40B4-BE49-F238E27FC236}">
              <a16:creationId xmlns:a16="http://schemas.microsoft.com/office/drawing/2014/main" id="{00000000-0008-0000-0400-0000C3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38100</xdr:colOff>
      <xdr:row>0</xdr:row>
      <xdr:rowOff>297180</xdr:rowOff>
    </xdr:from>
    <xdr:to>
      <xdr:col>15</xdr:col>
      <xdr:colOff>312420</xdr:colOff>
      <xdr:row>0</xdr:row>
      <xdr:rowOff>640080</xdr:rowOff>
    </xdr:to>
    <xdr:pic>
      <xdr:nvPicPr>
        <xdr:cNvPr id="6" name="Grafik 3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4580" y="297180"/>
          <a:ext cx="24765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</xdr:colOff>
      <xdr:row>0</xdr:row>
      <xdr:rowOff>0</xdr:rowOff>
    </xdr:from>
    <xdr:to>
      <xdr:col>0</xdr:col>
      <xdr:colOff>22860</xdr:colOff>
      <xdr:row>1</xdr:row>
      <xdr:rowOff>0</xdr:rowOff>
    </xdr:to>
    <xdr:pic>
      <xdr:nvPicPr>
        <xdr:cNvPr id="6429" name="Picture 1">
          <a:extLst>
            <a:ext uri="{FF2B5EF4-FFF2-40B4-BE49-F238E27FC236}">
              <a16:creationId xmlns:a16="http://schemas.microsoft.com/office/drawing/2014/main" id="{00000000-0008-0000-0500-00001D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1524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22860</xdr:colOff>
      <xdr:row>1</xdr:row>
      <xdr:rowOff>0</xdr:rowOff>
    </xdr:to>
    <xdr:pic>
      <xdr:nvPicPr>
        <xdr:cNvPr id="6430" name="Picture 2">
          <a:extLst>
            <a:ext uri="{FF2B5EF4-FFF2-40B4-BE49-F238E27FC236}">
              <a16:creationId xmlns:a16="http://schemas.microsoft.com/office/drawing/2014/main" id="{00000000-0008-0000-0500-00001E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1524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22860</xdr:colOff>
      <xdr:row>1</xdr:row>
      <xdr:rowOff>0</xdr:rowOff>
    </xdr:to>
    <xdr:pic>
      <xdr:nvPicPr>
        <xdr:cNvPr id="6431" name="Picture 3">
          <a:extLst>
            <a:ext uri="{FF2B5EF4-FFF2-40B4-BE49-F238E27FC236}">
              <a16:creationId xmlns:a16="http://schemas.microsoft.com/office/drawing/2014/main" id="{00000000-0008-0000-0500-00001F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1524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6432" name="Picture 3">
          <a:extLst>
            <a:ext uri="{FF2B5EF4-FFF2-40B4-BE49-F238E27FC236}">
              <a16:creationId xmlns:a16="http://schemas.microsoft.com/office/drawing/2014/main" id="{00000000-0008-0000-0500-000020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7" name="Picture 3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8" name="Picture 3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38100</xdr:colOff>
      <xdr:row>0</xdr:row>
      <xdr:rowOff>297180</xdr:rowOff>
    </xdr:from>
    <xdr:to>
      <xdr:col>15</xdr:col>
      <xdr:colOff>312420</xdr:colOff>
      <xdr:row>0</xdr:row>
      <xdr:rowOff>640080</xdr:rowOff>
    </xdr:to>
    <xdr:pic>
      <xdr:nvPicPr>
        <xdr:cNvPr id="9" name="Grafik 3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4580" y="297180"/>
          <a:ext cx="24765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</xdr:colOff>
      <xdr:row>0</xdr:row>
      <xdr:rowOff>0</xdr:rowOff>
    </xdr:from>
    <xdr:to>
      <xdr:col>0</xdr:col>
      <xdr:colOff>22860</xdr:colOff>
      <xdr:row>1</xdr:row>
      <xdr:rowOff>0</xdr:rowOff>
    </xdr:to>
    <xdr:pic>
      <xdr:nvPicPr>
        <xdr:cNvPr id="7695" name="Picture 1">
          <a:extLst>
            <a:ext uri="{FF2B5EF4-FFF2-40B4-BE49-F238E27FC236}">
              <a16:creationId xmlns:a16="http://schemas.microsoft.com/office/drawing/2014/main" id="{00000000-0008-0000-0600-00000F1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1524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22860</xdr:colOff>
      <xdr:row>1</xdr:row>
      <xdr:rowOff>0</xdr:rowOff>
    </xdr:to>
    <xdr:pic>
      <xdr:nvPicPr>
        <xdr:cNvPr id="7696" name="Picture 2">
          <a:extLst>
            <a:ext uri="{FF2B5EF4-FFF2-40B4-BE49-F238E27FC236}">
              <a16:creationId xmlns:a16="http://schemas.microsoft.com/office/drawing/2014/main" id="{00000000-0008-0000-0600-0000101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1524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22860</xdr:colOff>
      <xdr:row>1</xdr:row>
      <xdr:rowOff>0</xdr:rowOff>
    </xdr:to>
    <xdr:pic>
      <xdr:nvPicPr>
        <xdr:cNvPr id="7697" name="Picture 3">
          <a:extLst>
            <a:ext uri="{FF2B5EF4-FFF2-40B4-BE49-F238E27FC236}">
              <a16:creationId xmlns:a16="http://schemas.microsoft.com/office/drawing/2014/main" id="{00000000-0008-0000-0600-0000111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1524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0</xdr:colOff>
      <xdr:row>1</xdr:row>
      <xdr:rowOff>0</xdr:rowOff>
    </xdr:to>
    <xdr:pic>
      <xdr:nvPicPr>
        <xdr:cNvPr id="7698" name="Picture 1">
          <a:extLst>
            <a:ext uri="{FF2B5EF4-FFF2-40B4-BE49-F238E27FC236}">
              <a16:creationId xmlns:a16="http://schemas.microsoft.com/office/drawing/2014/main" id="{00000000-0008-0000-0600-0000121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0</xdr:colOff>
      <xdr:row>1</xdr:row>
      <xdr:rowOff>0</xdr:rowOff>
    </xdr:to>
    <xdr:pic>
      <xdr:nvPicPr>
        <xdr:cNvPr id="7699" name="Picture 1">
          <a:extLst>
            <a:ext uri="{FF2B5EF4-FFF2-40B4-BE49-F238E27FC236}">
              <a16:creationId xmlns:a16="http://schemas.microsoft.com/office/drawing/2014/main" id="{00000000-0008-0000-0600-0000131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0</xdr:colOff>
      <xdr:row>1</xdr:row>
      <xdr:rowOff>0</xdr:rowOff>
    </xdr:to>
    <xdr:pic>
      <xdr:nvPicPr>
        <xdr:cNvPr id="7700" name="Picture 1">
          <a:extLst>
            <a:ext uri="{FF2B5EF4-FFF2-40B4-BE49-F238E27FC236}">
              <a16:creationId xmlns:a16="http://schemas.microsoft.com/office/drawing/2014/main" id="{00000000-0008-0000-0600-0000141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0</xdr:colOff>
      <xdr:row>1</xdr:row>
      <xdr:rowOff>0</xdr:rowOff>
    </xdr:to>
    <xdr:pic>
      <xdr:nvPicPr>
        <xdr:cNvPr id="7701" name="Picture 1">
          <a:extLst>
            <a:ext uri="{FF2B5EF4-FFF2-40B4-BE49-F238E27FC236}">
              <a16:creationId xmlns:a16="http://schemas.microsoft.com/office/drawing/2014/main" id="{00000000-0008-0000-0600-0000151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0</xdr:colOff>
      <xdr:row>1</xdr:row>
      <xdr:rowOff>0</xdr:rowOff>
    </xdr:to>
    <xdr:pic>
      <xdr:nvPicPr>
        <xdr:cNvPr id="7702" name="Picture 1">
          <a:extLst>
            <a:ext uri="{FF2B5EF4-FFF2-40B4-BE49-F238E27FC236}">
              <a16:creationId xmlns:a16="http://schemas.microsoft.com/office/drawing/2014/main" id="{00000000-0008-0000-0600-0000161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7703" name="Picture 3">
          <a:extLst>
            <a:ext uri="{FF2B5EF4-FFF2-40B4-BE49-F238E27FC236}">
              <a16:creationId xmlns:a16="http://schemas.microsoft.com/office/drawing/2014/main" id="{00000000-0008-0000-0600-0000171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12" name="Picture 3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13" name="Picture 3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38100</xdr:colOff>
      <xdr:row>0</xdr:row>
      <xdr:rowOff>297180</xdr:rowOff>
    </xdr:from>
    <xdr:to>
      <xdr:col>15</xdr:col>
      <xdr:colOff>312420</xdr:colOff>
      <xdr:row>0</xdr:row>
      <xdr:rowOff>640080</xdr:rowOff>
    </xdr:to>
    <xdr:pic>
      <xdr:nvPicPr>
        <xdr:cNvPr id="14" name="Grafik 3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4580" y="297180"/>
          <a:ext cx="24765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8390" name="Picture 3">
          <a:extLst>
            <a:ext uri="{FF2B5EF4-FFF2-40B4-BE49-F238E27FC236}">
              <a16:creationId xmlns:a16="http://schemas.microsoft.com/office/drawing/2014/main" id="{00000000-0008-0000-0700-0000C6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38100</xdr:colOff>
      <xdr:row>0</xdr:row>
      <xdr:rowOff>297180</xdr:rowOff>
    </xdr:from>
    <xdr:to>
      <xdr:col>15</xdr:col>
      <xdr:colOff>312420</xdr:colOff>
      <xdr:row>0</xdr:row>
      <xdr:rowOff>640080</xdr:rowOff>
    </xdr:to>
    <xdr:pic>
      <xdr:nvPicPr>
        <xdr:cNvPr id="6" name="Grafik 3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4580" y="297180"/>
          <a:ext cx="24765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9414" name="Picture 3">
          <a:extLst>
            <a:ext uri="{FF2B5EF4-FFF2-40B4-BE49-F238E27FC236}">
              <a16:creationId xmlns:a16="http://schemas.microsoft.com/office/drawing/2014/main" id="{00000000-0008-0000-0800-0000C6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0</xdr:col>
      <xdr:colOff>7620</xdr:colOff>
      <xdr:row>1</xdr:row>
      <xdr:rowOff>0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38100</xdr:colOff>
      <xdr:row>0</xdr:row>
      <xdr:rowOff>297180</xdr:rowOff>
    </xdr:from>
    <xdr:to>
      <xdr:col>15</xdr:col>
      <xdr:colOff>312420</xdr:colOff>
      <xdr:row>0</xdr:row>
      <xdr:rowOff>640080</xdr:rowOff>
    </xdr:to>
    <xdr:pic>
      <xdr:nvPicPr>
        <xdr:cNvPr id="6" name="Grafik 3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4580" y="297180"/>
          <a:ext cx="24765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</sheetPr>
  <dimension ref="A1:IT45"/>
  <sheetViews>
    <sheetView workbookViewId="0">
      <selection activeCell="B4" sqref="B4:E4"/>
    </sheetView>
  </sheetViews>
  <sheetFormatPr baseColWidth="10" defaultColWidth="0" defaultRowHeight="12.75" zeroHeight="1" x14ac:dyDescent="0.2"/>
  <cols>
    <col min="1" max="1" width="9.42578125" style="1" customWidth="1"/>
    <col min="2" max="2" width="3.7109375" style="1" customWidth="1"/>
    <col min="3" max="3" width="2.7109375" style="1" customWidth="1"/>
    <col min="4" max="5" width="5.28515625" style="1" customWidth="1"/>
    <col min="6" max="6" width="7.85546875" style="1" customWidth="1"/>
    <col min="7" max="7" width="8" style="1" customWidth="1"/>
    <col min="8" max="8" width="2.7109375" style="1" customWidth="1"/>
    <col min="9" max="11" width="6.28515625" style="1" customWidth="1"/>
    <col min="12" max="12" width="12.42578125" style="1" customWidth="1"/>
    <col min="13" max="13" width="12.85546875" style="1" customWidth="1"/>
    <col min="14" max="14" width="10.7109375" style="1" customWidth="1"/>
    <col min="15" max="15" width="21.42578125" style="1" customWidth="1"/>
    <col min="16" max="16" width="9.42578125" style="1" customWidth="1"/>
    <col min="17" max="254" width="0" style="1" hidden="1" customWidth="1"/>
    <col min="255" max="16384" width="3.42578125" style="1" hidden="1"/>
  </cols>
  <sheetData>
    <row r="1" spans="1:16" ht="72" customHeight="1" thickBot="1" x14ac:dyDescent="0.25">
      <c r="A1" s="76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</row>
    <row r="2" spans="1:16" ht="17.25" customHeight="1" thickTop="1" x14ac:dyDescent="0.2">
      <c r="B2" s="2" t="s">
        <v>0</v>
      </c>
      <c r="I2" s="67" t="s">
        <v>15</v>
      </c>
      <c r="J2" s="67"/>
      <c r="K2" s="68"/>
      <c r="L2" s="68"/>
      <c r="M2" s="68"/>
      <c r="N2" s="3" t="s">
        <v>25</v>
      </c>
    </row>
    <row r="3" spans="1:16" ht="13.5" customHeight="1" x14ac:dyDescent="0.2">
      <c r="B3" s="67" t="s">
        <v>5</v>
      </c>
      <c r="C3" s="67"/>
      <c r="D3" s="69">
        <v>45658</v>
      </c>
      <c r="E3" s="69"/>
      <c r="F3" s="53" t="s">
        <v>14</v>
      </c>
      <c r="G3" s="70">
        <f>C39</f>
        <v>45688</v>
      </c>
      <c r="H3" s="70"/>
      <c r="I3" s="67" t="s">
        <v>16</v>
      </c>
      <c r="J3" s="67"/>
      <c r="K3" s="71"/>
      <c r="L3" s="71"/>
      <c r="M3" s="71"/>
      <c r="N3" s="4" t="s">
        <v>26</v>
      </c>
    </row>
    <row r="4" spans="1:16" ht="13.5" customHeight="1" x14ac:dyDescent="0.2">
      <c r="B4" s="67" t="s">
        <v>6</v>
      </c>
      <c r="C4" s="67"/>
      <c r="D4" s="67"/>
      <c r="E4" s="67"/>
      <c r="F4" s="68"/>
      <c r="G4" s="68"/>
      <c r="H4" s="68"/>
      <c r="I4" s="67" t="s">
        <v>17</v>
      </c>
      <c r="J4" s="67"/>
      <c r="K4" s="71"/>
      <c r="L4" s="71"/>
      <c r="M4" s="71"/>
      <c r="N4" s="3" t="s">
        <v>27</v>
      </c>
    </row>
    <row r="5" spans="1:16" ht="14.25" customHeight="1" x14ac:dyDescent="0.2">
      <c r="B5" s="67" t="s">
        <v>7</v>
      </c>
      <c r="C5" s="67"/>
      <c r="D5" s="67"/>
      <c r="E5" s="67"/>
      <c r="F5" s="68"/>
      <c r="G5" s="68"/>
      <c r="H5" s="68"/>
      <c r="I5" s="67" t="s">
        <v>18</v>
      </c>
      <c r="J5" s="67"/>
      <c r="K5" s="71"/>
      <c r="L5" s="71"/>
      <c r="M5" s="71"/>
      <c r="N5" s="4" t="s">
        <v>28</v>
      </c>
    </row>
    <row r="6" spans="1:16" ht="19.5" customHeight="1" thickBot="1" x14ac:dyDescent="0.25">
      <c r="B6" s="67"/>
      <c r="C6" s="67"/>
      <c r="D6" s="67"/>
      <c r="E6" s="67"/>
    </row>
    <row r="7" spans="1:16" s="13" customFormat="1" ht="23.25" customHeight="1" thickBot="1" x14ac:dyDescent="0.25">
      <c r="B7" s="80" t="s">
        <v>29</v>
      </c>
      <c r="C7" s="81"/>
      <c r="D7" s="81"/>
      <c r="E7" s="82"/>
      <c r="F7" s="77" t="s">
        <v>36</v>
      </c>
      <c r="G7" s="78"/>
      <c r="H7" s="79"/>
      <c r="I7" s="9" t="s">
        <v>13</v>
      </c>
      <c r="J7" s="54" t="s">
        <v>30</v>
      </c>
      <c r="K7" s="63" t="s">
        <v>35</v>
      </c>
      <c r="L7" s="10" t="s">
        <v>10</v>
      </c>
      <c r="M7" s="11" t="s">
        <v>11</v>
      </c>
      <c r="N7" s="12"/>
      <c r="O7" s="58" t="s">
        <v>34</v>
      </c>
      <c r="P7" s="1"/>
    </row>
    <row r="8" spans="1:16" ht="5.25" customHeight="1" thickBot="1" x14ac:dyDescent="0.25">
      <c r="M8" s="14"/>
      <c r="N8" s="14"/>
    </row>
    <row r="9" spans="1:16" s="18" customFormat="1" ht="18" customHeight="1" thickBot="1" x14ac:dyDescent="0.25">
      <c r="B9" s="64">
        <f>WEEKDAY(C9)</f>
        <v>4</v>
      </c>
      <c r="C9" s="74">
        <f>D3</f>
        <v>45658</v>
      </c>
      <c r="D9" s="74"/>
      <c r="E9" s="75"/>
      <c r="F9" s="44"/>
      <c r="G9" s="47"/>
      <c r="H9" s="48" t="s">
        <v>12</v>
      </c>
      <c r="I9" s="15">
        <f>IF(K9&lt;&gt;0,0,IF(AND(6&lt;(24*(G9-F9)),(24*(G9-F9))&lt;=9.5),0.5,0))</f>
        <v>0</v>
      </c>
      <c r="J9" s="16">
        <f>IF(K9&lt;&gt;0,0,IF(9.5&lt;(24*(G9-F9)),0.75,0))</f>
        <v>0</v>
      </c>
      <c r="K9" s="60">
        <v>0</v>
      </c>
      <c r="L9" s="62">
        <f t="shared" ref="L9:L39" si="0">ROUND(IF(O9="",24*(G9-F9)-SUM(I9:J9)-24*K9,IF(O9="K",Standardzeit,IF(O9="U",Standardzeit,24*(G9-F9)-SUM(I9:J9)-24*K9))),2)</f>
        <v>0</v>
      </c>
      <c r="M9" s="17"/>
      <c r="N9" s="59"/>
      <c r="O9" s="55"/>
      <c r="P9" s="1"/>
    </row>
    <row r="10" spans="1:16" s="18" customFormat="1" ht="18.75" customHeight="1" thickBot="1" x14ac:dyDescent="0.25">
      <c r="B10" s="65">
        <f t="shared" ref="B10:B39" si="1">WEEKDAY(C10)</f>
        <v>5</v>
      </c>
      <c r="C10" s="72">
        <f>C9+1</f>
        <v>45659</v>
      </c>
      <c r="D10" s="72"/>
      <c r="E10" s="73"/>
      <c r="F10" s="45"/>
      <c r="G10" s="49"/>
      <c r="H10" s="50" t="s">
        <v>12</v>
      </c>
      <c r="I10" s="19">
        <f t="shared" ref="I10:I39" si="2">IF(K10&lt;&gt;0,0,IF(AND(6&lt;(24*(G10-F10)),(24*(G10-F10))&lt;=9.5),0.5,0))</f>
        <v>0</v>
      </c>
      <c r="J10" s="20">
        <f t="shared" ref="J10:J39" si="3">IF(K10&lt;&gt;0,0,IF(9.5&lt;(24*(G10-F10)),0.75,0))</f>
        <v>0</v>
      </c>
      <c r="K10" s="61">
        <v>0</v>
      </c>
      <c r="L10" s="62">
        <f t="shared" si="0"/>
        <v>0</v>
      </c>
      <c r="M10" s="21"/>
      <c r="N10" s="22"/>
      <c r="O10" s="56"/>
      <c r="P10" s="1"/>
    </row>
    <row r="11" spans="1:16" s="18" customFormat="1" ht="18.75" customHeight="1" thickBot="1" x14ac:dyDescent="0.25">
      <c r="B11" s="65">
        <f t="shared" si="1"/>
        <v>6</v>
      </c>
      <c r="C11" s="72">
        <f t="shared" ref="C11:C39" si="4">C10+1</f>
        <v>45660</v>
      </c>
      <c r="D11" s="72"/>
      <c r="E11" s="73"/>
      <c r="F11" s="45"/>
      <c r="G11" s="49"/>
      <c r="H11" s="50" t="s">
        <v>12</v>
      </c>
      <c r="I11" s="19">
        <f t="shared" si="2"/>
        <v>0</v>
      </c>
      <c r="J11" s="20">
        <f t="shared" si="3"/>
        <v>0</v>
      </c>
      <c r="K11" s="61">
        <v>0</v>
      </c>
      <c r="L11" s="62">
        <f t="shared" si="0"/>
        <v>0</v>
      </c>
      <c r="M11" s="21"/>
      <c r="N11" s="22"/>
      <c r="O11" s="56"/>
      <c r="P11" s="1"/>
    </row>
    <row r="12" spans="1:16" s="18" customFormat="1" ht="18.75" customHeight="1" thickBot="1" x14ac:dyDescent="0.25">
      <c r="B12" s="65">
        <f t="shared" si="1"/>
        <v>7</v>
      </c>
      <c r="C12" s="72">
        <f t="shared" si="4"/>
        <v>45661</v>
      </c>
      <c r="D12" s="72"/>
      <c r="E12" s="73"/>
      <c r="F12" s="45"/>
      <c r="G12" s="49"/>
      <c r="H12" s="50" t="s">
        <v>12</v>
      </c>
      <c r="I12" s="19">
        <f t="shared" si="2"/>
        <v>0</v>
      </c>
      <c r="J12" s="20">
        <f t="shared" si="3"/>
        <v>0</v>
      </c>
      <c r="K12" s="61">
        <v>0</v>
      </c>
      <c r="L12" s="62">
        <f t="shared" si="0"/>
        <v>0</v>
      </c>
      <c r="M12" s="21"/>
      <c r="N12" s="22"/>
      <c r="O12" s="56"/>
      <c r="P12" s="1"/>
    </row>
    <row r="13" spans="1:16" s="18" customFormat="1" ht="18.75" customHeight="1" thickBot="1" x14ac:dyDescent="0.25">
      <c r="B13" s="65">
        <f t="shared" si="1"/>
        <v>1</v>
      </c>
      <c r="C13" s="72">
        <f t="shared" si="4"/>
        <v>45662</v>
      </c>
      <c r="D13" s="72"/>
      <c r="E13" s="73"/>
      <c r="F13" s="45"/>
      <c r="G13" s="49"/>
      <c r="H13" s="50" t="s">
        <v>12</v>
      </c>
      <c r="I13" s="19">
        <f t="shared" si="2"/>
        <v>0</v>
      </c>
      <c r="J13" s="20">
        <f t="shared" si="3"/>
        <v>0</v>
      </c>
      <c r="K13" s="61">
        <v>0</v>
      </c>
      <c r="L13" s="62">
        <f t="shared" si="0"/>
        <v>0</v>
      </c>
      <c r="M13" s="21"/>
      <c r="N13" s="22"/>
      <c r="O13" s="56"/>
      <c r="P13" s="1"/>
    </row>
    <row r="14" spans="1:16" s="18" customFormat="1" ht="18.75" customHeight="1" thickBot="1" x14ac:dyDescent="0.25">
      <c r="B14" s="65">
        <f t="shared" si="1"/>
        <v>2</v>
      </c>
      <c r="C14" s="72">
        <f t="shared" si="4"/>
        <v>45663</v>
      </c>
      <c r="D14" s="72"/>
      <c r="E14" s="73"/>
      <c r="F14" s="45"/>
      <c r="G14" s="49"/>
      <c r="H14" s="50" t="s">
        <v>12</v>
      </c>
      <c r="I14" s="19">
        <f t="shared" si="2"/>
        <v>0</v>
      </c>
      <c r="J14" s="20">
        <f t="shared" si="3"/>
        <v>0</v>
      </c>
      <c r="K14" s="61">
        <v>0</v>
      </c>
      <c r="L14" s="62">
        <f t="shared" si="0"/>
        <v>0</v>
      </c>
      <c r="M14" s="21"/>
      <c r="N14" s="22"/>
      <c r="O14" s="56"/>
      <c r="P14" s="1"/>
    </row>
    <row r="15" spans="1:16" s="18" customFormat="1" ht="18.75" customHeight="1" thickBot="1" x14ac:dyDescent="0.25">
      <c r="B15" s="65">
        <f t="shared" si="1"/>
        <v>3</v>
      </c>
      <c r="C15" s="72">
        <f t="shared" si="4"/>
        <v>45664</v>
      </c>
      <c r="D15" s="72"/>
      <c r="E15" s="73"/>
      <c r="F15" s="45"/>
      <c r="G15" s="49"/>
      <c r="H15" s="50" t="s">
        <v>12</v>
      </c>
      <c r="I15" s="19">
        <f t="shared" si="2"/>
        <v>0</v>
      </c>
      <c r="J15" s="20">
        <f t="shared" si="3"/>
        <v>0</v>
      </c>
      <c r="K15" s="61">
        <v>0</v>
      </c>
      <c r="L15" s="62">
        <f t="shared" si="0"/>
        <v>0</v>
      </c>
      <c r="M15" s="21"/>
      <c r="N15" s="22"/>
      <c r="O15" s="56"/>
      <c r="P15" s="1"/>
    </row>
    <row r="16" spans="1:16" s="18" customFormat="1" ht="18.75" customHeight="1" thickBot="1" x14ac:dyDescent="0.25">
      <c r="B16" s="65">
        <f t="shared" si="1"/>
        <v>4</v>
      </c>
      <c r="C16" s="72">
        <f t="shared" si="4"/>
        <v>45665</v>
      </c>
      <c r="D16" s="72"/>
      <c r="E16" s="73"/>
      <c r="F16" s="45"/>
      <c r="G16" s="49"/>
      <c r="H16" s="50" t="s">
        <v>12</v>
      </c>
      <c r="I16" s="19">
        <f t="shared" si="2"/>
        <v>0</v>
      </c>
      <c r="J16" s="20">
        <f t="shared" si="3"/>
        <v>0</v>
      </c>
      <c r="K16" s="61">
        <v>0</v>
      </c>
      <c r="L16" s="62">
        <f t="shared" si="0"/>
        <v>0</v>
      </c>
      <c r="M16" s="21"/>
      <c r="N16" s="22"/>
      <c r="O16" s="56"/>
      <c r="P16" s="1"/>
    </row>
    <row r="17" spans="2:16" s="18" customFormat="1" ht="18.75" customHeight="1" thickBot="1" x14ac:dyDescent="0.25">
      <c r="B17" s="65">
        <f t="shared" si="1"/>
        <v>5</v>
      </c>
      <c r="C17" s="72">
        <f t="shared" si="4"/>
        <v>45666</v>
      </c>
      <c r="D17" s="72"/>
      <c r="E17" s="73"/>
      <c r="F17" s="45"/>
      <c r="G17" s="49"/>
      <c r="H17" s="50" t="s">
        <v>12</v>
      </c>
      <c r="I17" s="19">
        <f t="shared" si="2"/>
        <v>0</v>
      </c>
      <c r="J17" s="20">
        <f t="shared" si="3"/>
        <v>0</v>
      </c>
      <c r="K17" s="61">
        <v>0</v>
      </c>
      <c r="L17" s="62">
        <f t="shared" si="0"/>
        <v>0</v>
      </c>
      <c r="M17" s="21"/>
      <c r="N17" s="22"/>
      <c r="O17" s="56"/>
      <c r="P17" s="1"/>
    </row>
    <row r="18" spans="2:16" s="18" customFormat="1" ht="18.75" customHeight="1" thickBot="1" x14ac:dyDescent="0.25">
      <c r="B18" s="65">
        <f t="shared" si="1"/>
        <v>6</v>
      </c>
      <c r="C18" s="72">
        <f t="shared" si="4"/>
        <v>45667</v>
      </c>
      <c r="D18" s="72"/>
      <c r="E18" s="73"/>
      <c r="F18" s="45"/>
      <c r="G18" s="49"/>
      <c r="H18" s="50" t="s">
        <v>12</v>
      </c>
      <c r="I18" s="19">
        <f t="shared" si="2"/>
        <v>0</v>
      </c>
      <c r="J18" s="20">
        <f t="shared" si="3"/>
        <v>0</v>
      </c>
      <c r="K18" s="61">
        <v>0</v>
      </c>
      <c r="L18" s="62">
        <f t="shared" si="0"/>
        <v>0</v>
      </c>
      <c r="M18" s="21"/>
      <c r="N18" s="22"/>
      <c r="O18" s="56"/>
      <c r="P18" s="1"/>
    </row>
    <row r="19" spans="2:16" s="18" customFormat="1" ht="18.75" customHeight="1" thickBot="1" x14ac:dyDescent="0.25">
      <c r="B19" s="65">
        <f t="shared" si="1"/>
        <v>7</v>
      </c>
      <c r="C19" s="72">
        <f t="shared" si="4"/>
        <v>45668</v>
      </c>
      <c r="D19" s="72"/>
      <c r="E19" s="73"/>
      <c r="F19" s="45"/>
      <c r="G19" s="49"/>
      <c r="H19" s="50" t="s">
        <v>12</v>
      </c>
      <c r="I19" s="19">
        <f t="shared" si="2"/>
        <v>0</v>
      </c>
      <c r="J19" s="20">
        <f t="shared" si="3"/>
        <v>0</v>
      </c>
      <c r="K19" s="61">
        <v>0</v>
      </c>
      <c r="L19" s="62">
        <f t="shared" si="0"/>
        <v>0</v>
      </c>
      <c r="M19" s="21"/>
      <c r="N19" s="22"/>
      <c r="O19" s="56"/>
      <c r="P19" s="1"/>
    </row>
    <row r="20" spans="2:16" s="18" customFormat="1" ht="18.75" customHeight="1" thickBot="1" x14ac:dyDescent="0.25">
      <c r="B20" s="65">
        <f t="shared" si="1"/>
        <v>1</v>
      </c>
      <c r="C20" s="72">
        <f t="shared" si="4"/>
        <v>45669</v>
      </c>
      <c r="D20" s="72"/>
      <c r="E20" s="73"/>
      <c r="F20" s="45"/>
      <c r="G20" s="49"/>
      <c r="H20" s="50" t="s">
        <v>12</v>
      </c>
      <c r="I20" s="19">
        <f t="shared" si="2"/>
        <v>0</v>
      </c>
      <c r="J20" s="20">
        <f t="shared" si="3"/>
        <v>0</v>
      </c>
      <c r="K20" s="61">
        <v>0</v>
      </c>
      <c r="L20" s="62">
        <f t="shared" si="0"/>
        <v>0</v>
      </c>
      <c r="M20" s="21"/>
      <c r="N20" s="22"/>
      <c r="O20" s="56"/>
      <c r="P20" s="1"/>
    </row>
    <row r="21" spans="2:16" s="18" customFormat="1" ht="18.75" customHeight="1" thickBot="1" x14ac:dyDescent="0.25">
      <c r="B21" s="65">
        <f t="shared" si="1"/>
        <v>2</v>
      </c>
      <c r="C21" s="72">
        <f t="shared" si="4"/>
        <v>45670</v>
      </c>
      <c r="D21" s="72"/>
      <c r="E21" s="73"/>
      <c r="F21" s="45"/>
      <c r="G21" s="49"/>
      <c r="H21" s="50" t="s">
        <v>12</v>
      </c>
      <c r="I21" s="19">
        <f t="shared" si="2"/>
        <v>0</v>
      </c>
      <c r="J21" s="20">
        <f t="shared" si="3"/>
        <v>0</v>
      </c>
      <c r="K21" s="61">
        <v>0</v>
      </c>
      <c r="L21" s="62">
        <f t="shared" si="0"/>
        <v>0</v>
      </c>
      <c r="M21" s="21"/>
      <c r="N21" s="22"/>
      <c r="O21" s="56"/>
      <c r="P21" s="1"/>
    </row>
    <row r="22" spans="2:16" s="18" customFormat="1" ht="18.75" customHeight="1" thickBot="1" x14ac:dyDescent="0.25">
      <c r="B22" s="65">
        <f t="shared" si="1"/>
        <v>3</v>
      </c>
      <c r="C22" s="72">
        <f t="shared" si="4"/>
        <v>45671</v>
      </c>
      <c r="D22" s="72"/>
      <c r="E22" s="73"/>
      <c r="F22" s="45"/>
      <c r="G22" s="49"/>
      <c r="H22" s="50" t="s">
        <v>12</v>
      </c>
      <c r="I22" s="19">
        <f t="shared" si="2"/>
        <v>0</v>
      </c>
      <c r="J22" s="20">
        <f t="shared" si="3"/>
        <v>0</v>
      </c>
      <c r="K22" s="61">
        <v>0</v>
      </c>
      <c r="L22" s="62">
        <f t="shared" si="0"/>
        <v>0</v>
      </c>
      <c r="M22" s="21"/>
      <c r="N22" s="22"/>
      <c r="O22" s="56"/>
      <c r="P22" s="1"/>
    </row>
    <row r="23" spans="2:16" s="18" customFormat="1" ht="18.75" customHeight="1" thickBot="1" x14ac:dyDescent="0.25">
      <c r="B23" s="65">
        <f t="shared" si="1"/>
        <v>4</v>
      </c>
      <c r="C23" s="72">
        <f t="shared" si="4"/>
        <v>45672</v>
      </c>
      <c r="D23" s="72"/>
      <c r="E23" s="73"/>
      <c r="F23" s="45"/>
      <c r="G23" s="49"/>
      <c r="H23" s="50" t="s">
        <v>12</v>
      </c>
      <c r="I23" s="19">
        <f t="shared" si="2"/>
        <v>0</v>
      </c>
      <c r="J23" s="20">
        <f t="shared" si="3"/>
        <v>0</v>
      </c>
      <c r="K23" s="61">
        <v>0</v>
      </c>
      <c r="L23" s="62">
        <f t="shared" si="0"/>
        <v>0</v>
      </c>
      <c r="M23" s="21"/>
      <c r="N23" s="22"/>
      <c r="O23" s="56"/>
      <c r="P23" s="1"/>
    </row>
    <row r="24" spans="2:16" s="18" customFormat="1" ht="18.75" customHeight="1" thickBot="1" x14ac:dyDescent="0.25">
      <c r="B24" s="65">
        <f t="shared" si="1"/>
        <v>5</v>
      </c>
      <c r="C24" s="72">
        <f t="shared" si="4"/>
        <v>45673</v>
      </c>
      <c r="D24" s="72"/>
      <c r="E24" s="73"/>
      <c r="F24" s="45"/>
      <c r="G24" s="49"/>
      <c r="H24" s="50" t="s">
        <v>12</v>
      </c>
      <c r="I24" s="19">
        <f t="shared" si="2"/>
        <v>0</v>
      </c>
      <c r="J24" s="20">
        <f t="shared" si="3"/>
        <v>0</v>
      </c>
      <c r="K24" s="61">
        <v>0</v>
      </c>
      <c r="L24" s="62">
        <f t="shared" si="0"/>
        <v>0</v>
      </c>
      <c r="M24" s="21"/>
      <c r="N24" s="22"/>
      <c r="O24" s="56"/>
      <c r="P24" s="1"/>
    </row>
    <row r="25" spans="2:16" s="18" customFormat="1" ht="18.75" customHeight="1" thickBot="1" x14ac:dyDescent="0.25">
      <c r="B25" s="65">
        <f t="shared" si="1"/>
        <v>6</v>
      </c>
      <c r="C25" s="72">
        <f t="shared" si="4"/>
        <v>45674</v>
      </c>
      <c r="D25" s="72"/>
      <c r="E25" s="73"/>
      <c r="F25" s="45"/>
      <c r="G25" s="49"/>
      <c r="H25" s="50" t="s">
        <v>12</v>
      </c>
      <c r="I25" s="19">
        <f t="shared" si="2"/>
        <v>0</v>
      </c>
      <c r="J25" s="20">
        <f t="shared" si="3"/>
        <v>0</v>
      </c>
      <c r="K25" s="61">
        <v>0</v>
      </c>
      <c r="L25" s="62">
        <f t="shared" si="0"/>
        <v>0</v>
      </c>
      <c r="M25" s="21"/>
      <c r="N25" s="22"/>
      <c r="O25" s="56"/>
      <c r="P25" s="1"/>
    </row>
    <row r="26" spans="2:16" s="18" customFormat="1" ht="18.75" customHeight="1" thickBot="1" x14ac:dyDescent="0.25">
      <c r="B26" s="65">
        <f t="shared" si="1"/>
        <v>7</v>
      </c>
      <c r="C26" s="72">
        <f t="shared" si="4"/>
        <v>45675</v>
      </c>
      <c r="D26" s="72"/>
      <c r="E26" s="73"/>
      <c r="F26" s="45"/>
      <c r="G26" s="49"/>
      <c r="H26" s="50" t="s">
        <v>12</v>
      </c>
      <c r="I26" s="19">
        <f t="shared" si="2"/>
        <v>0</v>
      </c>
      <c r="J26" s="20">
        <f t="shared" si="3"/>
        <v>0</v>
      </c>
      <c r="K26" s="61">
        <v>0</v>
      </c>
      <c r="L26" s="62">
        <f t="shared" si="0"/>
        <v>0</v>
      </c>
      <c r="M26" s="21"/>
      <c r="N26" s="22"/>
      <c r="O26" s="56"/>
      <c r="P26" s="1"/>
    </row>
    <row r="27" spans="2:16" s="18" customFormat="1" ht="18.75" customHeight="1" thickBot="1" x14ac:dyDescent="0.25">
      <c r="B27" s="65">
        <f t="shared" si="1"/>
        <v>1</v>
      </c>
      <c r="C27" s="72">
        <f t="shared" si="4"/>
        <v>45676</v>
      </c>
      <c r="D27" s="72"/>
      <c r="E27" s="73"/>
      <c r="F27" s="45"/>
      <c r="G27" s="49"/>
      <c r="H27" s="50" t="s">
        <v>12</v>
      </c>
      <c r="I27" s="19">
        <f t="shared" si="2"/>
        <v>0</v>
      </c>
      <c r="J27" s="20">
        <f t="shared" si="3"/>
        <v>0</v>
      </c>
      <c r="K27" s="61">
        <v>0</v>
      </c>
      <c r="L27" s="62">
        <f t="shared" si="0"/>
        <v>0</v>
      </c>
      <c r="M27" s="21"/>
      <c r="N27" s="22"/>
      <c r="O27" s="56"/>
      <c r="P27" s="1"/>
    </row>
    <row r="28" spans="2:16" s="18" customFormat="1" ht="18.75" customHeight="1" thickBot="1" x14ac:dyDescent="0.25">
      <c r="B28" s="65">
        <f t="shared" si="1"/>
        <v>2</v>
      </c>
      <c r="C28" s="72">
        <f t="shared" si="4"/>
        <v>45677</v>
      </c>
      <c r="D28" s="72"/>
      <c r="E28" s="73"/>
      <c r="F28" s="45"/>
      <c r="G28" s="49"/>
      <c r="H28" s="50" t="s">
        <v>12</v>
      </c>
      <c r="I28" s="19">
        <f t="shared" si="2"/>
        <v>0</v>
      </c>
      <c r="J28" s="20">
        <f t="shared" si="3"/>
        <v>0</v>
      </c>
      <c r="K28" s="61">
        <v>0</v>
      </c>
      <c r="L28" s="62">
        <f t="shared" si="0"/>
        <v>0</v>
      </c>
      <c r="M28" s="21"/>
      <c r="N28" s="22"/>
      <c r="O28" s="56"/>
      <c r="P28" s="1"/>
    </row>
    <row r="29" spans="2:16" s="18" customFormat="1" ht="18.75" customHeight="1" thickBot="1" x14ac:dyDescent="0.25">
      <c r="B29" s="65">
        <f t="shared" si="1"/>
        <v>3</v>
      </c>
      <c r="C29" s="72">
        <f t="shared" si="4"/>
        <v>45678</v>
      </c>
      <c r="D29" s="72"/>
      <c r="E29" s="73"/>
      <c r="F29" s="45"/>
      <c r="G29" s="49"/>
      <c r="H29" s="50" t="s">
        <v>12</v>
      </c>
      <c r="I29" s="19">
        <f t="shared" si="2"/>
        <v>0</v>
      </c>
      <c r="J29" s="20">
        <f t="shared" si="3"/>
        <v>0</v>
      </c>
      <c r="K29" s="61">
        <v>0</v>
      </c>
      <c r="L29" s="62">
        <f t="shared" si="0"/>
        <v>0</v>
      </c>
      <c r="M29" s="21"/>
      <c r="N29" s="22"/>
      <c r="O29" s="56"/>
      <c r="P29" s="1"/>
    </row>
    <row r="30" spans="2:16" s="18" customFormat="1" ht="18.75" customHeight="1" thickBot="1" x14ac:dyDescent="0.25">
      <c r="B30" s="65">
        <f t="shared" si="1"/>
        <v>4</v>
      </c>
      <c r="C30" s="72">
        <f t="shared" si="4"/>
        <v>45679</v>
      </c>
      <c r="D30" s="72"/>
      <c r="E30" s="73"/>
      <c r="F30" s="45"/>
      <c r="G30" s="49"/>
      <c r="H30" s="50" t="s">
        <v>12</v>
      </c>
      <c r="I30" s="19">
        <f t="shared" si="2"/>
        <v>0</v>
      </c>
      <c r="J30" s="20">
        <f t="shared" si="3"/>
        <v>0</v>
      </c>
      <c r="K30" s="61">
        <v>0</v>
      </c>
      <c r="L30" s="62">
        <f t="shared" si="0"/>
        <v>0</v>
      </c>
      <c r="M30" s="21"/>
      <c r="N30" s="22"/>
      <c r="O30" s="56"/>
      <c r="P30" s="1"/>
    </row>
    <row r="31" spans="2:16" s="18" customFormat="1" ht="18.75" customHeight="1" thickBot="1" x14ac:dyDescent="0.25">
      <c r="B31" s="65">
        <f t="shared" si="1"/>
        <v>5</v>
      </c>
      <c r="C31" s="72">
        <f t="shared" si="4"/>
        <v>45680</v>
      </c>
      <c r="D31" s="72"/>
      <c r="E31" s="73"/>
      <c r="F31" s="45"/>
      <c r="G31" s="49"/>
      <c r="H31" s="50" t="s">
        <v>12</v>
      </c>
      <c r="I31" s="19">
        <f t="shared" si="2"/>
        <v>0</v>
      </c>
      <c r="J31" s="20">
        <f t="shared" si="3"/>
        <v>0</v>
      </c>
      <c r="K31" s="61">
        <v>0</v>
      </c>
      <c r="L31" s="62">
        <f t="shared" si="0"/>
        <v>0</v>
      </c>
      <c r="M31" s="21"/>
      <c r="N31" s="22"/>
      <c r="O31" s="56"/>
      <c r="P31" s="1"/>
    </row>
    <row r="32" spans="2:16" s="18" customFormat="1" ht="18.75" customHeight="1" thickBot="1" x14ac:dyDescent="0.25">
      <c r="B32" s="65">
        <f t="shared" si="1"/>
        <v>6</v>
      </c>
      <c r="C32" s="72">
        <f t="shared" si="4"/>
        <v>45681</v>
      </c>
      <c r="D32" s="72"/>
      <c r="E32" s="73"/>
      <c r="F32" s="45"/>
      <c r="G32" s="49"/>
      <c r="H32" s="50" t="s">
        <v>12</v>
      </c>
      <c r="I32" s="19">
        <f t="shared" si="2"/>
        <v>0</v>
      </c>
      <c r="J32" s="20">
        <f t="shared" si="3"/>
        <v>0</v>
      </c>
      <c r="K32" s="61">
        <v>0</v>
      </c>
      <c r="L32" s="62">
        <f t="shared" si="0"/>
        <v>0</v>
      </c>
      <c r="M32" s="21"/>
      <c r="N32" s="22"/>
      <c r="O32" s="56"/>
      <c r="P32" s="1"/>
    </row>
    <row r="33" spans="2:16" s="18" customFormat="1" ht="18.75" customHeight="1" thickBot="1" x14ac:dyDescent="0.25">
      <c r="B33" s="65">
        <f t="shared" si="1"/>
        <v>7</v>
      </c>
      <c r="C33" s="72">
        <f t="shared" si="4"/>
        <v>45682</v>
      </c>
      <c r="D33" s="72"/>
      <c r="E33" s="73"/>
      <c r="F33" s="45"/>
      <c r="G33" s="49"/>
      <c r="H33" s="50" t="s">
        <v>12</v>
      </c>
      <c r="I33" s="19">
        <f t="shared" si="2"/>
        <v>0</v>
      </c>
      <c r="J33" s="20">
        <f t="shared" si="3"/>
        <v>0</v>
      </c>
      <c r="K33" s="61">
        <v>0</v>
      </c>
      <c r="L33" s="62">
        <f t="shared" si="0"/>
        <v>0</v>
      </c>
      <c r="M33" s="21"/>
      <c r="N33" s="22"/>
      <c r="O33" s="56"/>
      <c r="P33" s="1"/>
    </row>
    <row r="34" spans="2:16" s="18" customFormat="1" ht="18.75" customHeight="1" thickBot="1" x14ac:dyDescent="0.25">
      <c r="B34" s="65">
        <f t="shared" si="1"/>
        <v>1</v>
      </c>
      <c r="C34" s="72">
        <f t="shared" si="4"/>
        <v>45683</v>
      </c>
      <c r="D34" s="72"/>
      <c r="E34" s="73"/>
      <c r="F34" s="45"/>
      <c r="G34" s="49"/>
      <c r="H34" s="50" t="s">
        <v>12</v>
      </c>
      <c r="I34" s="19">
        <f t="shared" si="2"/>
        <v>0</v>
      </c>
      <c r="J34" s="20">
        <f t="shared" si="3"/>
        <v>0</v>
      </c>
      <c r="K34" s="61">
        <v>0</v>
      </c>
      <c r="L34" s="62">
        <f t="shared" si="0"/>
        <v>0</v>
      </c>
      <c r="M34" s="21"/>
      <c r="N34" s="22"/>
      <c r="O34" s="56"/>
      <c r="P34" s="1"/>
    </row>
    <row r="35" spans="2:16" s="18" customFormat="1" ht="18.75" customHeight="1" thickBot="1" x14ac:dyDescent="0.25">
      <c r="B35" s="65">
        <f t="shared" si="1"/>
        <v>2</v>
      </c>
      <c r="C35" s="72">
        <f t="shared" si="4"/>
        <v>45684</v>
      </c>
      <c r="D35" s="72"/>
      <c r="E35" s="73"/>
      <c r="F35" s="45"/>
      <c r="G35" s="49"/>
      <c r="H35" s="50" t="s">
        <v>12</v>
      </c>
      <c r="I35" s="19">
        <f t="shared" si="2"/>
        <v>0</v>
      </c>
      <c r="J35" s="20">
        <f t="shared" si="3"/>
        <v>0</v>
      </c>
      <c r="K35" s="61">
        <v>0</v>
      </c>
      <c r="L35" s="62">
        <f t="shared" si="0"/>
        <v>0</v>
      </c>
      <c r="M35" s="21"/>
      <c r="N35" s="22"/>
      <c r="O35" s="56"/>
      <c r="P35" s="1"/>
    </row>
    <row r="36" spans="2:16" s="18" customFormat="1" ht="18.75" customHeight="1" thickBot="1" x14ac:dyDescent="0.25">
      <c r="B36" s="65">
        <f t="shared" si="1"/>
        <v>3</v>
      </c>
      <c r="C36" s="72">
        <f t="shared" si="4"/>
        <v>45685</v>
      </c>
      <c r="D36" s="72"/>
      <c r="E36" s="73"/>
      <c r="F36" s="45"/>
      <c r="G36" s="49"/>
      <c r="H36" s="50" t="s">
        <v>12</v>
      </c>
      <c r="I36" s="19">
        <f t="shared" si="2"/>
        <v>0</v>
      </c>
      <c r="J36" s="20">
        <f t="shared" si="3"/>
        <v>0</v>
      </c>
      <c r="K36" s="61">
        <v>0</v>
      </c>
      <c r="L36" s="62">
        <f t="shared" si="0"/>
        <v>0</v>
      </c>
      <c r="M36" s="21"/>
      <c r="N36" s="22"/>
      <c r="O36" s="56"/>
      <c r="P36" s="1"/>
    </row>
    <row r="37" spans="2:16" s="18" customFormat="1" ht="18.75" customHeight="1" thickBot="1" x14ac:dyDescent="0.25">
      <c r="B37" s="65">
        <f t="shared" si="1"/>
        <v>4</v>
      </c>
      <c r="C37" s="72">
        <f t="shared" si="4"/>
        <v>45686</v>
      </c>
      <c r="D37" s="72"/>
      <c r="E37" s="73"/>
      <c r="F37" s="45"/>
      <c r="G37" s="49"/>
      <c r="H37" s="50" t="s">
        <v>12</v>
      </c>
      <c r="I37" s="19">
        <f t="shared" si="2"/>
        <v>0</v>
      </c>
      <c r="J37" s="20">
        <f t="shared" si="3"/>
        <v>0</v>
      </c>
      <c r="K37" s="61">
        <v>0</v>
      </c>
      <c r="L37" s="62">
        <f t="shared" si="0"/>
        <v>0</v>
      </c>
      <c r="M37" s="21"/>
      <c r="N37" s="22"/>
      <c r="O37" s="56"/>
      <c r="P37" s="1"/>
    </row>
    <row r="38" spans="2:16" s="18" customFormat="1" ht="18" customHeight="1" thickBot="1" x14ac:dyDescent="0.25">
      <c r="B38" s="65">
        <f t="shared" si="1"/>
        <v>5</v>
      </c>
      <c r="C38" s="72">
        <f t="shared" si="4"/>
        <v>45687</v>
      </c>
      <c r="D38" s="72"/>
      <c r="E38" s="73"/>
      <c r="F38" s="45"/>
      <c r="G38" s="49"/>
      <c r="H38" s="50" t="s">
        <v>12</v>
      </c>
      <c r="I38" s="19">
        <f t="shared" si="2"/>
        <v>0</v>
      </c>
      <c r="J38" s="20">
        <f t="shared" si="3"/>
        <v>0</v>
      </c>
      <c r="K38" s="61">
        <v>0</v>
      </c>
      <c r="L38" s="62">
        <f t="shared" si="0"/>
        <v>0</v>
      </c>
      <c r="M38" s="21"/>
      <c r="N38" s="22"/>
      <c r="O38" s="56"/>
      <c r="P38" s="1"/>
    </row>
    <row r="39" spans="2:16" s="18" customFormat="1" ht="18" customHeight="1" thickBot="1" x14ac:dyDescent="0.25">
      <c r="B39" s="65">
        <f t="shared" si="1"/>
        <v>6</v>
      </c>
      <c r="C39" s="72">
        <f t="shared" si="4"/>
        <v>45688</v>
      </c>
      <c r="D39" s="72"/>
      <c r="E39" s="73"/>
      <c r="F39" s="45"/>
      <c r="G39" s="49"/>
      <c r="H39" s="50" t="s">
        <v>12</v>
      </c>
      <c r="I39" s="19">
        <f t="shared" si="2"/>
        <v>0</v>
      </c>
      <c r="J39" s="20">
        <f t="shared" si="3"/>
        <v>0</v>
      </c>
      <c r="K39" s="61">
        <v>0</v>
      </c>
      <c r="L39" s="62">
        <f t="shared" si="0"/>
        <v>0</v>
      </c>
      <c r="M39" s="23"/>
      <c r="N39" s="24"/>
      <c r="O39" s="56"/>
      <c r="P39" s="1"/>
    </row>
    <row r="40" spans="2:16" s="18" customFormat="1" ht="18.75" customHeight="1" thickBot="1" x14ac:dyDescent="0.25">
      <c r="B40" s="25"/>
      <c r="C40" s="85"/>
      <c r="D40" s="85"/>
      <c r="E40" s="86"/>
      <c r="F40" s="46"/>
      <c r="G40" s="51"/>
      <c r="H40" s="52"/>
      <c r="I40" s="26"/>
      <c r="J40" s="27"/>
      <c r="K40" s="28"/>
      <c r="L40" s="57" t="s">
        <v>31</v>
      </c>
      <c r="M40" s="29">
        <f>SUM(L9:L40)</f>
        <v>0</v>
      </c>
      <c r="N40" s="30"/>
      <c r="O40" s="31"/>
      <c r="P40" s="1"/>
    </row>
    <row r="41" spans="2:16" ht="5.25" customHeight="1" x14ac:dyDescent="0.2"/>
    <row r="42" spans="2:16" s="37" customFormat="1" ht="15" customHeight="1" x14ac:dyDescent="0.2">
      <c r="B42" s="32" t="s">
        <v>1</v>
      </c>
      <c r="C42" s="33"/>
      <c r="D42" s="34"/>
      <c r="E42" s="35"/>
      <c r="F42" s="36" t="s">
        <v>2</v>
      </c>
      <c r="K42" s="36" t="s">
        <v>3</v>
      </c>
      <c r="O42" s="38" t="s">
        <v>4</v>
      </c>
      <c r="P42" s="1"/>
    </row>
    <row r="43" spans="2:16" s="37" customFormat="1" ht="9" customHeight="1" x14ac:dyDescent="0.2">
      <c r="B43" s="87">
        <f>M40</f>
        <v>0</v>
      </c>
      <c r="C43" s="88"/>
      <c r="D43" s="88"/>
      <c r="E43" s="89"/>
      <c r="F43" s="39" t="s">
        <v>19</v>
      </c>
      <c r="G43" s="40"/>
      <c r="H43" s="40"/>
      <c r="I43" s="40"/>
      <c r="J43" s="40"/>
      <c r="K43" s="39" t="s">
        <v>21</v>
      </c>
      <c r="L43" s="40"/>
      <c r="O43" s="41"/>
      <c r="P43" s="1"/>
    </row>
    <row r="44" spans="2:16" s="37" customFormat="1" ht="9" customHeight="1" x14ac:dyDescent="0.2">
      <c r="B44" s="90"/>
      <c r="C44" s="88"/>
      <c r="D44" s="88"/>
      <c r="E44" s="89"/>
      <c r="F44" s="39" t="s">
        <v>20</v>
      </c>
      <c r="G44" s="40"/>
      <c r="H44" s="40"/>
      <c r="I44" s="40"/>
      <c r="J44" s="40"/>
      <c r="K44" s="39" t="s">
        <v>22</v>
      </c>
      <c r="L44" s="40"/>
      <c r="O44" s="42" t="s">
        <v>23</v>
      </c>
      <c r="P44" s="1"/>
    </row>
    <row r="45" spans="2:16" s="37" customFormat="1" ht="19.5" customHeight="1" x14ac:dyDescent="0.4">
      <c r="B45" s="91"/>
      <c r="C45" s="92"/>
      <c r="D45" s="92"/>
      <c r="E45" s="93"/>
      <c r="F45" s="94"/>
      <c r="G45" s="95"/>
      <c r="H45" s="95"/>
      <c r="I45" s="95"/>
      <c r="J45" s="95"/>
      <c r="K45" s="83"/>
      <c r="L45" s="83"/>
      <c r="M45" s="83"/>
      <c r="N45" s="84"/>
      <c r="O45" s="43" t="s">
        <v>24</v>
      </c>
      <c r="P45" s="1"/>
    </row>
  </sheetData>
  <sheetProtection algorithmName="SHA-512" hashValue="Td/dS7+dZ+qLHI3s2xeEDtOIc+l9ou94DTsyGc6twqM1/jjBaLtMyJl5HPPbNm5XVku68BuikJiAsH48EjFgWg==" saltValue="BDG2wYatcZrxxU4LnB58tA==" spinCount="100000" sheet="1" objects="1" scenarios="1"/>
  <mergeCells count="54">
    <mergeCell ref="C14:E14"/>
    <mergeCell ref="A1:P1"/>
    <mergeCell ref="F7:H7"/>
    <mergeCell ref="B7:E7"/>
    <mergeCell ref="K45:N45"/>
    <mergeCell ref="C37:E37"/>
    <mergeCell ref="C38:E38"/>
    <mergeCell ref="C39:E39"/>
    <mergeCell ref="C40:E40"/>
    <mergeCell ref="B43:E45"/>
    <mergeCell ref="F45:J45"/>
    <mergeCell ref="C33:E33"/>
    <mergeCell ref="C34:E34"/>
    <mergeCell ref="C35:E35"/>
    <mergeCell ref="C36:E36"/>
    <mergeCell ref="C27:E27"/>
    <mergeCell ref="C17:E17"/>
    <mergeCell ref="C18:E18"/>
    <mergeCell ref="C31:E31"/>
    <mergeCell ref="C19:E19"/>
    <mergeCell ref="C20:E20"/>
    <mergeCell ref="C28:E28"/>
    <mergeCell ref="C32:E32"/>
    <mergeCell ref="C21:E21"/>
    <mergeCell ref="C22:E22"/>
    <mergeCell ref="C23:E23"/>
    <mergeCell ref="C24:E24"/>
    <mergeCell ref="C25:E25"/>
    <mergeCell ref="C26:E26"/>
    <mergeCell ref="C29:E29"/>
    <mergeCell ref="C30:E30"/>
    <mergeCell ref="C15:E15"/>
    <mergeCell ref="C16:E16"/>
    <mergeCell ref="I4:J4"/>
    <mergeCell ref="K4:M4"/>
    <mergeCell ref="B5:E5"/>
    <mergeCell ref="F5:H5"/>
    <mergeCell ref="I5:J5"/>
    <mergeCell ref="K5:M5"/>
    <mergeCell ref="B6:E6"/>
    <mergeCell ref="B4:E4"/>
    <mergeCell ref="F4:H4"/>
    <mergeCell ref="C9:E9"/>
    <mergeCell ref="C10:E10"/>
    <mergeCell ref="C11:E11"/>
    <mergeCell ref="C12:E12"/>
    <mergeCell ref="C13:E13"/>
    <mergeCell ref="I2:J2"/>
    <mergeCell ref="K2:M2"/>
    <mergeCell ref="B3:C3"/>
    <mergeCell ref="D3:E3"/>
    <mergeCell ref="G3:H3"/>
    <mergeCell ref="I3:J3"/>
    <mergeCell ref="K3:M3"/>
  </mergeCells>
  <phoneticPr fontId="1" type="noConversion"/>
  <pageMargins left="0" right="0" top="0" bottom="0" header="0" footer="0"/>
  <pageSetup paperSize="9" scale="75" fitToHeight="2" orientation="portrait" horizontalDpi="200" verticalDpi="200" r:id="rId1"/>
  <headerFooter alignWithMargins="0"/>
  <colBreaks count="1" manualBreakCount="1">
    <brk id="16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6"/>
  </sheetPr>
  <dimension ref="A1:IT45"/>
  <sheetViews>
    <sheetView workbookViewId="0">
      <selection sqref="A1:P1"/>
    </sheetView>
  </sheetViews>
  <sheetFormatPr baseColWidth="10" defaultColWidth="0" defaultRowHeight="0" customHeight="1" zeroHeight="1" x14ac:dyDescent="0.2"/>
  <cols>
    <col min="1" max="1" width="9.42578125" style="1" customWidth="1"/>
    <col min="2" max="2" width="3.7109375" style="1" customWidth="1"/>
    <col min="3" max="3" width="2.7109375" style="1" customWidth="1"/>
    <col min="4" max="5" width="5.28515625" style="1" customWidth="1"/>
    <col min="6" max="6" width="7.85546875" style="1" customWidth="1"/>
    <col min="7" max="7" width="8" style="1" customWidth="1"/>
    <col min="8" max="8" width="2.7109375" style="1" customWidth="1"/>
    <col min="9" max="11" width="6.28515625" style="1" customWidth="1"/>
    <col min="12" max="12" width="12.42578125" style="1" customWidth="1"/>
    <col min="13" max="13" width="12.85546875" style="1" customWidth="1"/>
    <col min="14" max="14" width="10.7109375" style="1" customWidth="1"/>
    <col min="15" max="15" width="21.42578125" style="1" customWidth="1"/>
    <col min="16" max="16" width="9.42578125" style="1" customWidth="1"/>
    <col min="17" max="254" width="0" style="1" hidden="1" customWidth="1"/>
    <col min="255" max="16384" width="3.42578125" style="1" hidden="1"/>
  </cols>
  <sheetData>
    <row r="1" spans="1:16" ht="72" customHeight="1" thickBot="1" x14ac:dyDescent="0.25">
      <c r="A1" s="76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</row>
    <row r="2" spans="1:16" ht="17.25" customHeight="1" thickTop="1" x14ac:dyDescent="0.2">
      <c r="B2" s="2" t="s">
        <v>0</v>
      </c>
      <c r="I2" s="67" t="s">
        <v>15</v>
      </c>
      <c r="J2" s="67"/>
      <c r="K2" s="68" t="str">
        <f>IF(Kunde&lt;&gt;"",Kunde,"")</f>
        <v/>
      </c>
      <c r="L2" s="68"/>
      <c r="M2" s="68"/>
      <c r="N2" s="3" t="s">
        <v>25</v>
      </c>
    </row>
    <row r="3" spans="1:16" ht="13.5" customHeight="1" x14ac:dyDescent="0.2">
      <c r="B3" s="67" t="s">
        <v>5</v>
      </c>
      <c r="C3" s="67"/>
      <c r="D3" s="69">
        <f>Sep!G3+1</f>
        <v>45931</v>
      </c>
      <c r="E3" s="69"/>
      <c r="F3" s="53" t="s">
        <v>14</v>
      </c>
      <c r="G3" s="70">
        <f>C39</f>
        <v>45961</v>
      </c>
      <c r="H3" s="70"/>
      <c r="I3" s="67" t="s">
        <v>16</v>
      </c>
      <c r="J3" s="67"/>
      <c r="K3" s="71" t="str">
        <f>IF(Abteilung&lt;&gt;"",Abteilung,"")</f>
        <v/>
      </c>
      <c r="L3" s="71"/>
      <c r="M3" s="71"/>
      <c r="N3" s="4" t="s">
        <v>26</v>
      </c>
    </row>
    <row r="4" spans="1:16" ht="13.5" customHeight="1" x14ac:dyDescent="0.2">
      <c r="B4" s="67" t="s">
        <v>6</v>
      </c>
      <c r="C4" s="67"/>
      <c r="D4" s="67"/>
      <c r="E4" s="67"/>
      <c r="F4" s="68" t="str">
        <f>IF(Nachname&lt;&gt;"",Nachname,"")</f>
        <v/>
      </c>
      <c r="G4" s="68"/>
      <c r="H4" s="68"/>
      <c r="I4" s="67" t="s">
        <v>17</v>
      </c>
      <c r="J4" s="67"/>
      <c r="K4" s="71" t="str">
        <f>IF(Vorgesetzter&lt;&gt;"",Vorgesetzter,"")</f>
        <v/>
      </c>
      <c r="L4" s="71"/>
      <c r="M4" s="71"/>
      <c r="N4" s="3" t="s">
        <v>27</v>
      </c>
    </row>
    <row r="5" spans="1:16" ht="14.25" customHeight="1" x14ac:dyDescent="0.2">
      <c r="B5" s="67" t="s">
        <v>7</v>
      </c>
      <c r="C5" s="67"/>
      <c r="D5" s="67"/>
      <c r="E5" s="67"/>
      <c r="F5" s="71" t="str">
        <f>IF(Vorname&lt;&gt;"",Vorname,"")</f>
        <v/>
      </c>
      <c r="G5" s="71"/>
      <c r="H5" s="71"/>
      <c r="I5" s="67" t="s">
        <v>18</v>
      </c>
      <c r="J5" s="67"/>
      <c r="K5" s="71" t="str">
        <f>IF(Telefon&lt;&gt;"",Telefon,"")</f>
        <v/>
      </c>
      <c r="L5" s="71"/>
      <c r="M5" s="71"/>
      <c r="N5" s="4" t="s">
        <v>28</v>
      </c>
    </row>
    <row r="6" spans="1:16" ht="19.5" customHeight="1" thickBot="1" x14ac:dyDescent="0.25"/>
    <row r="7" spans="1:16" s="13" customFormat="1" ht="23.25" customHeight="1" thickBot="1" x14ac:dyDescent="0.25">
      <c r="B7" s="5" t="s">
        <v>8</v>
      </c>
      <c r="C7" s="6"/>
      <c r="D7" s="6"/>
      <c r="E7" s="7"/>
      <c r="F7" s="5" t="s">
        <v>9</v>
      </c>
      <c r="G7" s="6"/>
      <c r="H7" s="8"/>
      <c r="I7" s="9" t="s">
        <v>13</v>
      </c>
      <c r="J7" s="54" t="s">
        <v>30</v>
      </c>
      <c r="K7" s="63" t="s">
        <v>35</v>
      </c>
      <c r="L7" s="10" t="s">
        <v>10</v>
      </c>
      <c r="M7" s="11" t="s">
        <v>11</v>
      </c>
      <c r="N7" s="12" t="s">
        <v>32</v>
      </c>
      <c r="O7" s="58" t="s">
        <v>33</v>
      </c>
      <c r="P7" s="1"/>
    </row>
    <row r="8" spans="1:16" ht="5.25" customHeight="1" thickBot="1" x14ac:dyDescent="0.25">
      <c r="M8" s="14"/>
      <c r="N8" s="14"/>
    </row>
    <row r="9" spans="1:16" s="18" customFormat="1" ht="18" customHeight="1" thickBot="1" x14ac:dyDescent="0.25">
      <c r="B9" s="64">
        <f>WEEKDAY(C9)</f>
        <v>4</v>
      </c>
      <c r="C9" s="74">
        <f>D3</f>
        <v>45931</v>
      </c>
      <c r="D9" s="74"/>
      <c r="E9" s="75"/>
      <c r="F9" s="44"/>
      <c r="G9" s="47"/>
      <c r="H9" s="48" t="s">
        <v>12</v>
      </c>
      <c r="I9" s="15">
        <f>IF(K9&lt;&gt;0,0,IF(AND(6&lt;(24*(G9-F9)),(24*(G9-F9))&lt;=9.5),0.5,0))</f>
        <v>0</v>
      </c>
      <c r="J9" s="16">
        <f>IF(K9&lt;&gt;0,0,IF(9.5&lt;(24*(G9-F9)),0.75,0))</f>
        <v>0</v>
      </c>
      <c r="K9" s="60">
        <v>0</v>
      </c>
      <c r="L9" s="62">
        <f t="shared" ref="L9:L39" si="0">ROUND(IF(O9="",24*(G9-F9)-SUM(I9:J9)-24*K9,IF(O9="K",Standardzeit,IF(O9="U",Standardzeit,24*(G9-F9)-SUM(I9:J9)-24*K9))),2)</f>
        <v>0</v>
      </c>
      <c r="M9" s="17"/>
      <c r="N9" s="59"/>
      <c r="O9" s="55"/>
      <c r="P9" s="1"/>
    </row>
    <row r="10" spans="1:16" s="18" customFormat="1" ht="18.75" customHeight="1" thickBot="1" x14ac:dyDescent="0.25">
      <c r="B10" s="65">
        <f t="shared" ref="B10:B39" si="1">WEEKDAY(C10)</f>
        <v>5</v>
      </c>
      <c r="C10" s="72">
        <f>C9+1</f>
        <v>45932</v>
      </c>
      <c r="D10" s="72"/>
      <c r="E10" s="73"/>
      <c r="F10" s="45"/>
      <c r="G10" s="49"/>
      <c r="H10" s="50" t="s">
        <v>12</v>
      </c>
      <c r="I10" s="19">
        <f t="shared" ref="I10:I39" si="2">IF(K10&lt;&gt;0,0,IF(AND(6&lt;(24*(G10-F10)),(24*(G10-F10))&lt;=9.5),0.5,0))</f>
        <v>0</v>
      </c>
      <c r="J10" s="20">
        <f t="shared" ref="J10:J39" si="3">IF(K10&lt;&gt;0,0,IF(9.5&lt;(24*(G10-F10)),0.75,0))</f>
        <v>0</v>
      </c>
      <c r="K10" s="61">
        <v>0</v>
      </c>
      <c r="L10" s="62">
        <f t="shared" si="0"/>
        <v>0</v>
      </c>
      <c r="M10" s="21"/>
      <c r="N10" s="22"/>
      <c r="O10" s="56"/>
      <c r="P10" s="1"/>
    </row>
    <row r="11" spans="1:16" s="18" customFormat="1" ht="18.75" customHeight="1" thickBot="1" x14ac:dyDescent="0.25">
      <c r="B11" s="65">
        <f t="shared" si="1"/>
        <v>6</v>
      </c>
      <c r="C11" s="72">
        <f t="shared" ref="C11:C39" si="4">C10+1</f>
        <v>45933</v>
      </c>
      <c r="D11" s="72"/>
      <c r="E11" s="73"/>
      <c r="F11" s="45"/>
      <c r="G11" s="49"/>
      <c r="H11" s="50" t="s">
        <v>12</v>
      </c>
      <c r="I11" s="19">
        <f t="shared" si="2"/>
        <v>0</v>
      </c>
      <c r="J11" s="20">
        <f t="shared" si="3"/>
        <v>0</v>
      </c>
      <c r="K11" s="61">
        <v>0</v>
      </c>
      <c r="L11" s="62">
        <f t="shared" si="0"/>
        <v>0</v>
      </c>
      <c r="M11" s="21"/>
      <c r="N11" s="22"/>
      <c r="O11" s="56"/>
      <c r="P11" s="1"/>
    </row>
    <row r="12" spans="1:16" s="18" customFormat="1" ht="18.75" customHeight="1" thickBot="1" x14ac:dyDescent="0.25">
      <c r="B12" s="65">
        <f t="shared" si="1"/>
        <v>7</v>
      </c>
      <c r="C12" s="72">
        <f t="shared" si="4"/>
        <v>45934</v>
      </c>
      <c r="D12" s="72"/>
      <c r="E12" s="73"/>
      <c r="F12" s="45"/>
      <c r="G12" s="49"/>
      <c r="H12" s="50" t="s">
        <v>12</v>
      </c>
      <c r="I12" s="19">
        <f t="shared" si="2"/>
        <v>0</v>
      </c>
      <c r="J12" s="20">
        <f t="shared" si="3"/>
        <v>0</v>
      </c>
      <c r="K12" s="61">
        <v>0</v>
      </c>
      <c r="L12" s="62">
        <f t="shared" si="0"/>
        <v>0</v>
      </c>
      <c r="M12" s="21"/>
      <c r="N12" s="22"/>
      <c r="O12" s="56"/>
      <c r="P12" s="1"/>
    </row>
    <row r="13" spans="1:16" s="18" customFormat="1" ht="18.75" customHeight="1" thickBot="1" x14ac:dyDescent="0.25">
      <c r="B13" s="65">
        <f t="shared" si="1"/>
        <v>1</v>
      </c>
      <c r="C13" s="72">
        <f t="shared" si="4"/>
        <v>45935</v>
      </c>
      <c r="D13" s="72"/>
      <c r="E13" s="73"/>
      <c r="F13" s="45"/>
      <c r="G13" s="49"/>
      <c r="H13" s="50" t="s">
        <v>12</v>
      </c>
      <c r="I13" s="19">
        <f t="shared" si="2"/>
        <v>0</v>
      </c>
      <c r="J13" s="20">
        <f t="shared" si="3"/>
        <v>0</v>
      </c>
      <c r="K13" s="61">
        <v>0</v>
      </c>
      <c r="L13" s="62">
        <f t="shared" si="0"/>
        <v>0</v>
      </c>
      <c r="M13" s="21"/>
      <c r="N13" s="22"/>
      <c r="O13" s="56"/>
      <c r="P13" s="1"/>
    </row>
    <row r="14" spans="1:16" s="18" customFormat="1" ht="18.75" customHeight="1" thickBot="1" x14ac:dyDescent="0.25">
      <c r="B14" s="65">
        <f t="shared" si="1"/>
        <v>2</v>
      </c>
      <c r="C14" s="72">
        <f t="shared" si="4"/>
        <v>45936</v>
      </c>
      <c r="D14" s="72"/>
      <c r="E14" s="73"/>
      <c r="F14" s="45"/>
      <c r="G14" s="49"/>
      <c r="H14" s="50" t="s">
        <v>12</v>
      </c>
      <c r="I14" s="19">
        <f t="shared" si="2"/>
        <v>0</v>
      </c>
      <c r="J14" s="20">
        <f t="shared" si="3"/>
        <v>0</v>
      </c>
      <c r="K14" s="61">
        <v>0</v>
      </c>
      <c r="L14" s="62">
        <f t="shared" si="0"/>
        <v>0</v>
      </c>
      <c r="M14" s="21"/>
      <c r="N14" s="22"/>
      <c r="O14" s="56"/>
      <c r="P14" s="1"/>
    </row>
    <row r="15" spans="1:16" s="18" customFormat="1" ht="18.75" customHeight="1" thickBot="1" x14ac:dyDescent="0.25">
      <c r="B15" s="65">
        <f t="shared" si="1"/>
        <v>3</v>
      </c>
      <c r="C15" s="72">
        <f t="shared" si="4"/>
        <v>45937</v>
      </c>
      <c r="D15" s="72"/>
      <c r="E15" s="73"/>
      <c r="F15" s="45"/>
      <c r="G15" s="49"/>
      <c r="H15" s="50" t="s">
        <v>12</v>
      </c>
      <c r="I15" s="19">
        <f t="shared" si="2"/>
        <v>0</v>
      </c>
      <c r="J15" s="20">
        <f t="shared" si="3"/>
        <v>0</v>
      </c>
      <c r="K15" s="61">
        <v>0</v>
      </c>
      <c r="L15" s="62">
        <f t="shared" si="0"/>
        <v>0</v>
      </c>
      <c r="M15" s="21"/>
      <c r="N15" s="22"/>
      <c r="O15" s="56"/>
      <c r="P15" s="1"/>
    </row>
    <row r="16" spans="1:16" s="18" customFormat="1" ht="18.75" customHeight="1" thickBot="1" x14ac:dyDescent="0.25">
      <c r="B16" s="65">
        <f t="shared" si="1"/>
        <v>4</v>
      </c>
      <c r="C16" s="72">
        <f t="shared" si="4"/>
        <v>45938</v>
      </c>
      <c r="D16" s="72"/>
      <c r="E16" s="73"/>
      <c r="F16" s="45"/>
      <c r="G16" s="49"/>
      <c r="H16" s="50" t="s">
        <v>12</v>
      </c>
      <c r="I16" s="19">
        <f t="shared" si="2"/>
        <v>0</v>
      </c>
      <c r="J16" s="20">
        <f t="shared" si="3"/>
        <v>0</v>
      </c>
      <c r="K16" s="61">
        <v>0</v>
      </c>
      <c r="L16" s="62">
        <f t="shared" si="0"/>
        <v>0</v>
      </c>
      <c r="M16" s="21"/>
      <c r="N16" s="22"/>
      <c r="O16" s="56"/>
      <c r="P16" s="1"/>
    </row>
    <row r="17" spans="2:16" s="18" customFormat="1" ht="18.75" customHeight="1" thickBot="1" x14ac:dyDescent="0.25">
      <c r="B17" s="65">
        <f t="shared" si="1"/>
        <v>5</v>
      </c>
      <c r="C17" s="72">
        <f t="shared" si="4"/>
        <v>45939</v>
      </c>
      <c r="D17" s="72"/>
      <c r="E17" s="73"/>
      <c r="F17" s="45"/>
      <c r="G17" s="49"/>
      <c r="H17" s="50" t="s">
        <v>12</v>
      </c>
      <c r="I17" s="19">
        <f t="shared" si="2"/>
        <v>0</v>
      </c>
      <c r="J17" s="20">
        <f t="shared" si="3"/>
        <v>0</v>
      </c>
      <c r="K17" s="61">
        <v>0</v>
      </c>
      <c r="L17" s="62">
        <f t="shared" si="0"/>
        <v>0</v>
      </c>
      <c r="M17" s="21"/>
      <c r="N17" s="22"/>
      <c r="O17" s="56"/>
      <c r="P17" s="1"/>
    </row>
    <row r="18" spans="2:16" s="18" customFormat="1" ht="18.75" customHeight="1" thickBot="1" x14ac:dyDescent="0.25">
      <c r="B18" s="65">
        <f t="shared" si="1"/>
        <v>6</v>
      </c>
      <c r="C18" s="72">
        <f t="shared" si="4"/>
        <v>45940</v>
      </c>
      <c r="D18" s="72"/>
      <c r="E18" s="73"/>
      <c r="F18" s="45"/>
      <c r="G18" s="49"/>
      <c r="H18" s="50" t="s">
        <v>12</v>
      </c>
      <c r="I18" s="19">
        <f t="shared" si="2"/>
        <v>0</v>
      </c>
      <c r="J18" s="20">
        <f t="shared" si="3"/>
        <v>0</v>
      </c>
      <c r="K18" s="61">
        <v>0</v>
      </c>
      <c r="L18" s="62">
        <f t="shared" si="0"/>
        <v>0</v>
      </c>
      <c r="M18" s="21"/>
      <c r="N18" s="22"/>
      <c r="O18" s="56"/>
      <c r="P18" s="1"/>
    </row>
    <row r="19" spans="2:16" s="18" customFormat="1" ht="18.75" customHeight="1" thickBot="1" x14ac:dyDescent="0.25">
      <c r="B19" s="65">
        <f t="shared" si="1"/>
        <v>7</v>
      </c>
      <c r="C19" s="72">
        <f t="shared" si="4"/>
        <v>45941</v>
      </c>
      <c r="D19" s="72"/>
      <c r="E19" s="73"/>
      <c r="F19" s="45"/>
      <c r="G19" s="49"/>
      <c r="H19" s="50" t="s">
        <v>12</v>
      </c>
      <c r="I19" s="19">
        <f t="shared" si="2"/>
        <v>0</v>
      </c>
      <c r="J19" s="20">
        <f t="shared" si="3"/>
        <v>0</v>
      </c>
      <c r="K19" s="61">
        <v>0</v>
      </c>
      <c r="L19" s="62">
        <f t="shared" si="0"/>
        <v>0</v>
      </c>
      <c r="M19" s="21"/>
      <c r="N19" s="22"/>
      <c r="O19" s="56"/>
      <c r="P19" s="1"/>
    </row>
    <row r="20" spans="2:16" s="18" customFormat="1" ht="18.75" customHeight="1" thickBot="1" x14ac:dyDescent="0.25">
      <c r="B20" s="65">
        <f t="shared" si="1"/>
        <v>1</v>
      </c>
      <c r="C20" s="72">
        <f t="shared" si="4"/>
        <v>45942</v>
      </c>
      <c r="D20" s="72"/>
      <c r="E20" s="73"/>
      <c r="F20" s="45"/>
      <c r="G20" s="49"/>
      <c r="H20" s="50" t="s">
        <v>12</v>
      </c>
      <c r="I20" s="19">
        <f t="shared" si="2"/>
        <v>0</v>
      </c>
      <c r="J20" s="20">
        <f t="shared" si="3"/>
        <v>0</v>
      </c>
      <c r="K20" s="61">
        <v>0</v>
      </c>
      <c r="L20" s="62">
        <f t="shared" si="0"/>
        <v>0</v>
      </c>
      <c r="M20" s="21"/>
      <c r="N20" s="22"/>
      <c r="O20" s="56"/>
      <c r="P20" s="1"/>
    </row>
    <row r="21" spans="2:16" s="18" customFormat="1" ht="18.75" customHeight="1" thickBot="1" x14ac:dyDescent="0.25">
      <c r="B21" s="65">
        <f t="shared" si="1"/>
        <v>2</v>
      </c>
      <c r="C21" s="72">
        <f t="shared" si="4"/>
        <v>45943</v>
      </c>
      <c r="D21" s="72"/>
      <c r="E21" s="73"/>
      <c r="F21" s="45"/>
      <c r="G21" s="49"/>
      <c r="H21" s="50" t="s">
        <v>12</v>
      </c>
      <c r="I21" s="19">
        <f t="shared" si="2"/>
        <v>0</v>
      </c>
      <c r="J21" s="20">
        <f t="shared" si="3"/>
        <v>0</v>
      </c>
      <c r="K21" s="61">
        <v>0</v>
      </c>
      <c r="L21" s="62">
        <f t="shared" si="0"/>
        <v>0</v>
      </c>
      <c r="M21" s="21"/>
      <c r="N21" s="22"/>
      <c r="O21" s="56"/>
      <c r="P21" s="1"/>
    </row>
    <row r="22" spans="2:16" s="18" customFormat="1" ht="18.75" customHeight="1" thickBot="1" x14ac:dyDescent="0.25">
      <c r="B22" s="65">
        <f t="shared" si="1"/>
        <v>3</v>
      </c>
      <c r="C22" s="72">
        <f t="shared" si="4"/>
        <v>45944</v>
      </c>
      <c r="D22" s="72"/>
      <c r="E22" s="73"/>
      <c r="F22" s="45"/>
      <c r="G22" s="49"/>
      <c r="H22" s="50" t="s">
        <v>12</v>
      </c>
      <c r="I22" s="19">
        <f t="shared" si="2"/>
        <v>0</v>
      </c>
      <c r="J22" s="20">
        <f t="shared" si="3"/>
        <v>0</v>
      </c>
      <c r="K22" s="61">
        <v>0</v>
      </c>
      <c r="L22" s="62">
        <f t="shared" si="0"/>
        <v>0</v>
      </c>
      <c r="M22" s="21"/>
      <c r="N22" s="22"/>
      <c r="O22" s="56"/>
      <c r="P22" s="1"/>
    </row>
    <row r="23" spans="2:16" s="18" customFormat="1" ht="18.75" customHeight="1" thickBot="1" x14ac:dyDescent="0.25">
      <c r="B23" s="65">
        <f t="shared" si="1"/>
        <v>4</v>
      </c>
      <c r="C23" s="72">
        <f t="shared" si="4"/>
        <v>45945</v>
      </c>
      <c r="D23" s="72"/>
      <c r="E23" s="73"/>
      <c r="F23" s="45"/>
      <c r="G23" s="49"/>
      <c r="H23" s="50" t="s">
        <v>12</v>
      </c>
      <c r="I23" s="19">
        <f t="shared" si="2"/>
        <v>0</v>
      </c>
      <c r="J23" s="20">
        <f t="shared" si="3"/>
        <v>0</v>
      </c>
      <c r="K23" s="61">
        <v>0</v>
      </c>
      <c r="L23" s="62">
        <f t="shared" si="0"/>
        <v>0</v>
      </c>
      <c r="M23" s="21"/>
      <c r="N23" s="22"/>
      <c r="O23" s="56"/>
      <c r="P23" s="1"/>
    </row>
    <row r="24" spans="2:16" s="18" customFormat="1" ht="18.75" customHeight="1" thickBot="1" x14ac:dyDescent="0.25">
      <c r="B24" s="65">
        <f t="shared" si="1"/>
        <v>5</v>
      </c>
      <c r="C24" s="72">
        <f t="shared" si="4"/>
        <v>45946</v>
      </c>
      <c r="D24" s="72"/>
      <c r="E24" s="73"/>
      <c r="F24" s="45"/>
      <c r="G24" s="49"/>
      <c r="H24" s="50" t="s">
        <v>12</v>
      </c>
      <c r="I24" s="19">
        <f t="shared" si="2"/>
        <v>0</v>
      </c>
      <c r="J24" s="20">
        <f t="shared" si="3"/>
        <v>0</v>
      </c>
      <c r="K24" s="61">
        <v>0</v>
      </c>
      <c r="L24" s="62">
        <f t="shared" si="0"/>
        <v>0</v>
      </c>
      <c r="M24" s="21"/>
      <c r="N24" s="22"/>
      <c r="O24" s="56"/>
      <c r="P24" s="1"/>
    </row>
    <row r="25" spans="2:16" s="18" customFormat="1" ht="18.75" customHeight="1" thickBot="1" x14ac:dyDescent="0.25">
      <c r="B25" s="65">
        <f t="shared" si="1"/>
        <v>6</v>
      </c>
      <c r="C25" s="72">
        <f t="shared" si="4"/>
        <v>45947</v>
      </c>
      <c r="D25" s="72"/>
      <c r="E25" s="73"/>
      <c r="F25" s="45"/>
      <c r="G25" s="49"/>
      <c r="H25" s="50" t="s">
        <v>12</v>
      </c>
      <c r="I25" s="19">
        <f t="shared" si="2"/>
        <v>0</v>
      </c>
      <c r="J25" s="20">
        <f t="shared" si="3"/>
        <v>0</v>
      </c>
      <c r="K25" s="61">
        <v>0</v>
      </c>
      <c r="L25" s="62">
        <f t="shared" si="0"/>
        <v>0</v>
      </c>
      <c r="M25" s="21"/>
      <c r="N25" s="22"/>
      <c r="O25" s="56"/>
      <c r="P25" s="1"/>
    </row>
    <row r="26" spans="2:16" s="18" customFormat="1" ht="18.75" customHeight="1" thickBot="1" x14ac:dyDescent="0.25">
      <c r="B26" s="65">
        <f t="shared" si="1"/>
        <v>7</v>
      </c>
      <c r="C26" s="72">
        <f t="shared" si="4"/>
        <v>45948</v>
      </c>
      <c r="D26" s="72"/>
      <c r="E26" s="73"/>
      <c r="F26" s="45"/>
      <c r="G26" s="49"/>
      <c r="H26" s="50" t="s">
        <v>12</v>
      </c>
      <c r="I26" s="19">
        <f t="shared" si="2"/>
        <v>0</v>
      </c>
      <c r="J26" s="20">
        <f t="shared" si="3"/>
        <v>0</v>
      </c>
      <c r="K26" s="61">
        <v>0</v>
      </c>
      <c r="L26" s="62">
        <f t="shared" si="0"/>
        <v>0</v>
      </c>
      <c r="M26" s="21"/>
      <c r="N26" s="22"/>
      <c r="O26" s="56"/>
      <c r="P26" s="1"/>
    </row>
    <row r="27" spans="2:16" s="18" customFormat="1" ht="18.75" customHeight="1" thickBot="1" x14ac:dyDescent="0.25">
      <c r="B27" s="65">
        <f t="shared" si="1"/>
        <v>1</v>
      </c>
      <c r="C27" s="72">
        <f t="shared" si="4"/>
        <v>45949</v>
      </c>
      <c r="D27" s="72"/>
      <c r="E27" s="73"/>
      <c r="F27" s="45"/>
      <c r="G27" s="49"/>
      <c r="H27" s="50" t="s">
        <v>12</v>
      </c>
      <c r="I27" s="19">
        <f t="shared" si="2"/>
        <v>0</v>
      </c>
      <c r="J27" s="20">
        <f t="shared" si="3"/>
        <v>0</v>
      </c>
      <c r="K27" s="61">
        <v>0</v>
      </c>
      <c r="L27" s="62">
        <f t="shared" si="0"/>
        <v>0</v>
      </c>
      <c r="M27" s="21"/>
      <c r="N27" s="22"/>
      <c r="O27" s="56"/>
      <c r="P27" s="1"/>
    </row>
    <row r="28" spans="2:16" s="18" customFormat="1" ht="18.75" customHeight="1" thickBot="1" x14ac:dyDescent="0.25">
      <c r="B28" s="65">
        <f t="shared" si="1"/>
        <v>2</v>
      </c>
      <c r="C28" s="72">
        <f t="shared" si="4"/>
        <v>45950</v>
      </c>
      <c r="D28" s="72"/>
      <c r="E28" s="73"/>
      <c r="F28" s="45"/>
      <c r="G28" s="49"/>
      <c r="H28" s="50" t="s">
        <v>12</v>
      </c>
      <c r="I28" s="19">
        <f t="shared" si="2"/>
        <v>0</v>
      </c>
      <c r="J28" s="20">
        <f t="shared" si="3"/>
        <v>0</v>
      </c>
      <c r="K28" s="61">
        <v>0</v>
      </c>
      <c r="L28" s="62">
        <f t="shared" si="0"/>
        <v>0</v>
      </c>
      <c r="M28" s="21"/>
      <c r="N28" s="22"/>
      <c r="O28" s="56"/>
      <c r="P28" s="1"/>
    </row>
    <row r="29" spans="2:16" s="18" customFormat="1" ht="18.75" customHeight="1" thickBot="1" x14ac:dyDescent="0.25">
      <c r="B29" s="65">
        <f t="shared" si="1"/>
        <v>3</v>
      </c>
      <c r="C29" s="72">
        <f t="shared" si="4"/>
        <v>45951</v>
      </c>
      <c r="D29" s="72"/>
      <c r="E29" s="73"/>
      <c r="F29" s="45"/>
      <c r="G29" s="49"/>
      <c r="H29" s="50" t="s">
        <v>12</v>
      </c>
      <c r="I29" s="19">
        <f t="shared" si="2"/>
        <v>0</v>
      </c>
      <c r="J29" s="20">
        <f t="shared" si="3"/>
        <v>0</v>
      </c>
      <c r="K29" s="61">
        <v>0</v>
      </c>
      <c r="L29" s="62">
        <f t="shared" si="0"/>
        <v>0</v>
      </c>
      <c r="M29" s="21"/>
      <c r="N29" s="22"/>
      <c r="O29" s="56"/>
      <c r="P29" s="1"/>
    </row>
    <row r="30" spans="2:16" s="18" customFormat="1" ht="18.75" customHeight="1" thickBot="1" x14ac:dyDescent="0.25">
      <c r="B30" s="65">
        <f t="shared" si="1"/>
        <v>4</v>
      </c>
      <c r="C30" s="72">
        <f t="shared" si="4"/>
        <v>45952</v>
      </c>
      <c r="D30" s="72"/>
      <c r="E30" s="73"/>
      <c r="F30" s="45"/>
      <c r="G30" s="49"/>
      <c r="H30" s="50" t="s">
        <v>12</v>
      </c>
      <c r="I30" s="19">
        <f t="shared" si="2"/>
        <v>0</v>
      </c>
      <c r="J30" s="20">
        <f t="shared" si="3"/>
        <v>0</v>
      </c>
      <c r="K30" s="61">
        <v>0</v>
      </c>
      <c r="L30" s="62">
        <f t="shared" si="0"/>
        <v>0</v>
      </c>
      <c r="M30" s="21"/>
      <c r="N30" s="22"/>
      <c r="O30" s="56"/>
      <c r="P30" s="1"/>
    </row>
    <row r="31" spans="2:16" s="18" customFormat="1" ht="18.75" customHeight="1" thickBot="1" x14ac:dyDescent="0.25">
      <c r="B31" s="65">
        <f t="shared" si="1"/>
        <v>5</v>
      </c>
      <c r="C31" s="72">
        <f t="shared" si="4"/>
        <v>45953</v>
      </c>
      <c r="D31" s="72"/>
      <c r="E31" s="73"/>
      <c r="F31" s="45"/>
      <c r="G31" s="49"/>
      <c r="H31" s="50" t="s">
        <v>12</v>
      </c>
      <c r="I31" s="19">
        <f t="shared" si="2"/>
        <v>0</v>
      </c>
      <c r="J31" s="20">
        <f t="shared" si="3"/>
        <v>0</v>
      </c>
      <c r="K31" s="61">
        <v>0</v>
      </c>
      <c r="L31" s="62">
        <f t="shared" si="0"/>
        <v>0</v>
      </c>
      <c r="M31" s="21"/>
      <c r="N31" s="22"/>
      <c r="O31" s="56"/>
      <c r="P31" s="1"/>
    </row>
    <row r="32" spans="2:16" s="18" customFormat="1" ht="18.75" customHeight="1" thickBot="1" x14ac:dyDescent="0.25">
      <c r="B32" s="65">
        <f t="shared" si="1"/>
        <v>6</v>
      </c>
      <c r="C32" s="72">
        <f t="shared" si="4"/>
        <v>45954</v>
      </c>
      <c r="D32" s="72"/>
      <c r="E32" s="73"/>
      <c r="F32" s="45"/>
      <c r="G32" s="49"/>
      <c r="H32" s="50" t="s">
        <v>12</v>
      </c>
      <c r="I32" s="19">
        <f t="shared" si="2"/>
        <v>0</v>
      </c>
      <c r="J32" s="20">
        <f t="shared" si="3"/>
        <v>0</v>
      </c>
      <c r="K32" s="61">
        <v>0</v>
      </c>
      <c r="L32" s="62">
        <f t="shared" si="0"/>
        <v>0</v>
      </c>
      <c r="M32" s="21"/>
      <c r="N32" s="22"/>
      <c r="O32" s="56"/>
      <c r="P32" s="1"/>
    </row>
    <row r="33" spans="2:16" s="18" customFormat="1" ht="18.75" customHeight="1" thickBot="1" x14ac:dyDescent="0.25">
      <c r="B33" s="65">
        <f t="shared" si="1"/>
        <v>7</v>
      </c>
      <c r="C33" s="72">
        <f t="shared" si="4"/>
        <v>45955</v>
      </c>
      <c r="D33" s="72"/>
      <c r="E33" s="73"/>
      <c r="F33" s="45"/>
      <c r="G33" s="49"/>
      <c r="H33" s="50" t="s">
        <v>12</v>
      </c>
      <c r="I33" s="19">
        <f t="shared" si="2"/>
        <v>0</v>
      </c>
      <c r="J33" s="20">
        <f t="shared" si="3"/>
        <v>0</v>
      </c>
      <c r="K33" s="61">
        <v>0</v>
      </c>
      <c r="L33" s="62">
        <f t="shared" si="0"/>
        <v>0</v>
      </c>
      <c r="M33" s="21"/>
      <c r="N33" s="22"/>
      <c r="O33" s="56"/>
      <c r="P33" s="1"/>
    </row>
    <row r="34" spans="2:16" s="18" customFormat="1" ht="18.75" customHeight="1" thickBot="1" x14ac:dyDescent="0.25">
      <c r="B34" s="65">
        <f t="shared" si="1"/>
        <v>1</v>
      </c>
      <c r="C34" s="72">
        <f t="shared" si="4"/>
        <v>45956</v>
      </c>
      <c r="D34" s="72"/>
      <c r="E34" s="73"/>
      <c r="F34" s="45"/>
      <c r="G34" s="49"/>
      <c r="H34" s="50" t="s">
        <v>12</v>
      </c>
      <c r="I34" s="19">
        <f t="shared" si="2"/>
        <v>0</v>
      </c>
      <c r="J34" s="20">
        <f t="shared" si="3"/>
        <v>0</v>
      </c>
      <c r="K34" s="61">
        <v>0</v>
      </c>
      <c r="L34" s="62">
        <f t="shared" si="0"/>
        <v>0</v>
      </c>
      <c r="M34" s="21"/>
      <c r="N34" s="22"/>
      <c r="O34" s="56"/>
      <c r="P34" s="1"/>
    </row>
    <row r="35" spans="2:16" s="18" customFormat="1" ht="18.75" customHeight="1" thickBot="1" x14ac:dyDescent="0.25">
      <c r="B35" s="65">
        <f t="shared" si="1"/>
        <v>2</v>
      </c>
      <c r="C35" s="72">
        <f t="shared" si="4"/>
        <v>45957</v>
      </c>
      <c r="D35" s="72"/>
      <c r="E35" s="73"/>
      <c r="F35" s="45"/>
      <c r="G35" s="49"/>
      <c r="H35" s="50" t="s">
        <v>12</v>
      </c>
      <c r="I35" s="19">
        <f t="shared" si="2"/>
        <v>0</v>
      </c>
      <c r="J35" s="20">
        <f t="shared" si="3"/>
        <v>0</v>
      </c>
      <c r="K35" s="61">
        <v>0</v>
      </c>
      <c r="L35" s="62">
        <f t="shared" si="0"/>
        <v>0</v>
      </c>
      <c r="M35" s="21"/>
      <c r="N35" s="22"/>
      <c r="O35" s="56"/>
      <c r="P35" s="1"/>
    </row>
    <row r="36" spans="2:16" s="18" customFormat="1" ht="18.75" customHeight="1" thickBot="1" x14ac:dyDescent="0.25">
      <c r="B36" s="65">
        <f t="shared" si="1"/>
        <v>3</v>
      </c>
      <c r="C36" s="72">
        <f t="shared" si="4"/>
        <v>45958</v>
      </c>
      <c r="D36" s="72"/>
      <c r="E36" s="73"/>
      <c r="F36" s="45"/>
      <c r="G36" s="49"/>
      <c r="H36" s="50" t="s">
        <v>12</v>
      </c>
      <c r="I36" s="19">
        <f t="shared" si="2"/>
        <v>0</v>
      </c>
      <c r="J36" s="20">
        <f t="shared" si="3"/>
        <v>0</v>
      </c>
      <c r="K36" s="61">
        <v>0</v>
      </c>
      <c r="L36" s="62">
        <f t="shared" si="0"/>
        <v>0</v>
      </c>
      <c r="M36" s="21"/>
      <c r="N36" s="22"/>
      <c r="O36" s="56"/>
      <c r="P36" s="1"/>
    </row>
    <row r="37" spans="2:16" s="18" customFormat="1" ht="18.75" customHeight="1" thickBot="1" x14ac:dyDescent="0.25">
      <c r="B37" s="65">
        <f t="shared" si="1"/>
        <v>4</v>
      </c>
      <c r="C37" s="72">
        <f t="shared" si="4"/>
        <v>45959</v>
      </c>
      <c r="D37" s="72"/>
      <c r="E37" s="73"/>
      <c r="F37" s="45"/>
      <c r="G37" s="49"/>
      <c r="H37" s="50" t="s">
        <v>12</v>
      </c>
      <c r="I37" s="19">
        <f t="shared" si="2"/>
        <v>0</v>
      </c>
      <c r="J37" s="20">
        <f t="shared" si="3"/>
        <v>0</v>
      </c>
      <c r="K37" s="61">
        <v>0</v>
      </c>
      <c r="L37" s="62">
        <f t="shared" si="0"/>
        <v>0</v>
      </c>
      <c r="M37" s="21"/>
      <c r="N37" s="22"/>
      <c r="O37" s="56"/>
      <c r="P37" s="1"/>
    </row>
    <row r="38" spans="2:16" s="18" customFormat="1" ht="18" customHeight="1" thickBot="1" x14ac:dyDescent="0.25">
      <c r="B38" s="65">
        <f t="shared" si="1"/>
        <v>5</v>
      </c>
      <c r="C38" s="72">
        <f t="shared" si="4"/>
        <v>45960</v>
      </c>
      <c r="D38" s="72"/>
      <c r="E38" s="73"/>
      <c r="F38" s="45"/>
      <c r="G38" s="49"/>
      <c r="H38" s="50" t="s">
        <v>12</v>
      </c>
      <c r="I38" s="19">
        <f t="shared" si="2"/>
        <v>0</v>
      </c>
      <c r="J38" s="20">
        <f t="shared" si="3"/>
        <v>0</v>
      </c>
      <c r="K38" s="61">
        <v>0</v>
      </c>
      <c r="L38" s="62">
        <f t="shared" si="0"/>
        <v>0</v>
      </c>
      <c r="M38" s="21"/>
      <c r="N38" s="22"/>
      <c r="O38" s="56"/>
      <c r="P38" s="1"/>
    </row>
    <row r="39" spans="2:16" s="18" customFormat="1" ht="18" customHeight="1" thickBot="1" x14ac:dyDescent="0.25">
      <c r="B39" s="65">
        <f t="shared" si="1"/>
        <v>6</v>
      </c>
      <c r="C39" s="72">
        <f t="shared" si="4"/>
        <v>45961</v>
      </c>
      <c r="D39" s="72"/>
      <c r="E39" s="73"/>
      <c r="F39" s="45"/>
      <c r="G39" s="49"/>
      <c r="H39" s="50" t="s">
        <v>12</v>
      </c>
      <c r="I39" s="19">
        <f t="shared" si="2"/>
        <v>0</v>
      </c>
      <c r="J39" s="20">
        <f t="shared" si="3"/>
        <v>0</v>
      </c>
      <c r="K39" s="61">
        <v>0</v>
      </c>
      <c r="L39" s="62">
        <f t="shared" si="0"/>
        <v>0</v>
      </c>
      <c r="M39" s="23"/>
      <c r="N39" s="24"/>
      <c r="O39" s="56"/>
      <c r="P39" s="1"/>
    </row>
    <row r="40" spans="2:16" s="18" customFormat="1" ht="18.75" customHeight="1" thickBot="1" x14ac:dyDescent="0.25">
      <c r="B40" s="25"/>
      <c r="C40" s="85"/>
      <c r="D40" s="85"/>
      <c r="E40" s="86"/>
      <c r="F40" s="46"/>
      <c r="G40" s="51"/>
      <c r="H40" s="52"/>
      <c r="I40" s="26"/>
      <c r="J40" s="27"/>
      <c r="K40" s="28"/>
      <c r="L40" s="57" t="s">
        <v>31</v>
      </c>
      <c r="M40" s="29">
        <f>SUM(L9:L40)</f>
        <v>0</v>
      </c>
      <c r="N40" s="30"/>
      <c r="O40" s="31"/>
      <c r="P40" s="1"/>
    </row>
    <row r="41" spans="2:16" ht="5.25" customHeight="1" x14ac:dyDescent="0.2"/>
    <row r="42" spans="2:16" s="37" customFormat="1" ht="15" customHeight="1" x14ac:dyDescent="0.2">
      <c r="B42" s="32" t="s">
        <v>1</v>
      </c>
      <c r="C42" s="33"/>
      <c r="D42" s="34"/>
      <c r="E42" s="35"/>
      <c r="F42" s="36" t="s">
        <v>2</v>
      </c>
      <c r="K42" s="36" t="s">
        <v>3</v>
      </c>
      <c r="O42" s="38" t="s">
        <v>4</v>
      </c>
      <c r="P42" s="1"/>
    </row>
    <row r="43" spans="2:16" s="37" customFormat="1" ht="9" customHeight="1" x14ac:dyDescent="0.2">
      <c r="B43" s="87">
        <f>M40</f>
        <v>0</v>
      </c>
      <c r="C43" s="88"/>
      <c r="D43" s="88"/>
      <c r="E43" s="89"/>
      <c r="F43" s="39" t="s">
        <v>19</v>
      </c>
      <c r="G43" s="40"/>
      <c r="H43" s="40"/>
      <c r="I43" s="40"/>
      <c r="J43" s="40"/>
      <c r="K43" s="39" t="s">
        <v>21</v>
      </c>
      <c r="L43" s="40"/>
      <c r="O43" s="41"/>
      <c r="P43" s="1"/>
    </row>
    <row r="44" spans="2:16" s="37" customFormat="1" ht="9" customHeight="1" x14ac:dyDescent="0.2">
      <c r="B44" s="90"/>
      <c r="C44" s="88"/>
      <c r="D44" s="88"/>
      <c r="E44" s="89"/>
      <c r="F44" s="39" t="s">
        <v>20</v>
      </c>
      <c r="G44" s="40"/>
      <c r="H44" s="40"/>
      <c r="I44" s="40"/>
      <c r="J44" s="40"/>
      <c r="K44" s="39" t="s">
        <v>22</v>
      </c>
      <c r="L44" s="40"/>
      <c r="O44" s="42" t="s">
        <v>23</v>
      </c>
      <c r="P44" s="1"/>
    </row>
    <row r="45" spans="2:16" s="37" customFormat="1" ht="19.5" customHeight="1" x14ac:dyDescent="0.4">
      <c r="B45" s="91"/>
      <c r="C45" s="92"/>
      <c r="D45" s="92"/>
      <c r="E45" s="93"/>
      <c r="F45" s="94"/>
      <c r="G45" s="95"/>
      <c r="H45" s="95"/>
      <c r="I45" s="95"/>
      <c r="J45" s="95"/>
      <c r="K45" s="83"/>
      <c r="L45" s="83"/>
      <c r="M45" s="83"/>
      <c r="N45" s="84"/>
      <c r="O45" s="43" t="s">
        <v>24</v>
      </c>
      <c r="P45" s="1"/>
    </row>
  </sheetData>
  <sheetProtection algorithmName="SHA-512" hashValue="1cQHZ83+/9UY2vlLZYqYS8BscRriKX5aHvdynVgLQewpSYubBnSJmKkc9b2wy98fF4KrP3aBnpnR6uQMbdBYJA==" saltValue="SgqCh6U87np7+kokrcEr5w==" spinCount="100000" sheet="1" objects="1" scenarios="1"/>
  <mergeCells count="51">
    <mergeCell ref="A1:P1"/>
    <mergeCell ref="K45:N45"/>
    <mergeCell ref="C37:E37"/>
    <mergeCell ref="C38:E38"/>
    <mergeCell ref="C39:E39"/>
    <mergeCell ref="C40:E40"/>
    <mergeCell ref="B43:E45"/>
    <mergeCell ref="F45:J45"/>
    <mergeCell ref="C33:E33"/>
    <mergeCell ref="C34:E34"/>
    <mergeCell ref="C35:E35"/>
    <mergeCell ref="C36:E36"/>
    <mergeCell ref="C27:E27"/>
    <mergeCell ref="C28:E28"/>
    <mergeCell ref="C29:E29"/>
    <mergeCell ref="C30:E30"/>
    <mergeCell ref="C17:E17"/>
    <mergeCell ref="C18:E18"/>
    <mergeCell ref="C31:E31"/>
    <mergeCell ref="C32:E32"/>
    <mergeCell ref="C21:E21"/>
    <mergeCell ref="C22:E22"/>
    <mergeCell ref="C23:E23"/>
    <mergeCell ref="C24:E24"/>
    <mergeCell ref="C25:E25"/>
    <mergeCell ref="C26:E26"/>
    <mergeCell ref="C19:E19"/>
    <mergeCell ref="C20:E20"/>
    <mergeCell ref="C14:E14"/>
    <mergeCell ref="C15:E15"/>
    <mergeCell ref="C16:E16"/>
    <mergeCell ref="B4:E4"/>
    <mergeCell ref="F4:H4"/>
    <mergeCell ref="C9:E9"/>
    <mergeCell ref="C10:E10"/>
    <mergeCell ref="C11:E11"/>
    <mergeCell ref="C12:E12"/>
    <mergeCell ref="C13:E13"/>
    <mergeCell ref="I4:J4"/>
    <mergeCell ref="K4:M4"/>
    <mergeCell ref="B5:E5"/>
    <mergeCell ref="F5:H5"/>
    <mergeCell ref="I5:J5"/>
    <mergeCell ref="K5:M5"/>
    <mergeCell ref="I2:J2"/>
    <mergeCell ref="K2:M2"/>
    <mergeCell ref="B3:C3"/>
    <mergeCell ref="D3:E3"/>
    <mergeCell ref="G3:H3"/>
    <mergeCell ref="I3:J3"/>
    <mergeCell ref="K3:M3"/>
  </mergeCells>
  <phoneticPr fontId="1" type="noConversion"/>
  <pageMargins left="0.25" right="0.25" top="0.75" bottom="0.75" header="0.3" footer="0.3"/>
  <pageSetup paperSize="9" scale="75" orientation="portrait" horizontalDpi="200" verticalDpi="200" r:id="rId1"/>
  <headerFooter alignWithMargins="0"/>
  <ignoredErrors>
    <ignoredError sqref="F2:M5" unlockedFormula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</sheetPr>
  <dimension ref="A1:IT45"/>
  <sheetViews>
    <sheetView zoomScaleNormal="100" workbookViewId="0">
      <selection sqref="A1:P1"/>
    </sheetView>
  </sheetViews>
  <sheetFormatPr baseColWidth="10" defaultColWidth="0" defaultRowHeight="0" customHeight="1" zeroHeight="1" x14ac:dyDescent="0.2"/>
  <cols>
    <col min="1" max="1" width="9.42578125" style="1" customWidth="1"/>
    <col min="2" max="2" width="3.7109375" style="1" customWidth="1"/>
    <col min="3" max="3" width="2.7109375" style="1" customWidth="1"/>
    <col min="4" max="5" width="5.28515625" style="1" customWidth="1"/>
    <col min="6" max="6" width="7.85546875" style="1" customWidth="1"/>
    <col min="7" max="7" width="8" style="1" customWidth="1"/>
    <col min="8" max="8" width="2.7109375" style="1" customWidth="1"/>
    <col min="9" max="11" width="6.28515625" style="1" customWidth="1"/>
    <col min="12" max="12" width="12.42578125" style="1" customWidth="1"/>
    <col min="13" max="13" width="12.85546875" style="1" customWidth="1"/>
    <col min="14" max="14" width="10.7109375" style="1" customWidth="1"/>
    <col min="15" max="15" width="21.42578125" style="1" customWidth="1"/>
    <col min="16" max="16" width="9.42578125" style="1" customWidth="1"/>
    <col min="17" max="254" width="0" style="1" hidden="1" customWidth="1"/>
    <col min="255" max="16384" width="3.42578125" style="1" hidden="1"/>
  </cols>
  <sheetData>
    <row r="1" spans="1:16" ht="72" customHeight="1" thickBot="1" x14ac:dyDescent="0.25">
      <c r="A1" s="76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</row>
    <row r="2" spans="1:16" ht="17.25" customHeight="1" thickTop="1" x14ac:dyDescent="0.2">
      <c r="B2" s="2" t="s">
        <v>0</v>
      </c>
      <c r="I2" s="67" t="s">
        <v>15</v>
      </c>
      <c r="J2" s="67"/>
      <c r="K2" s="68" t="str">
        <f>IF(Kunde&lt;&gt;"",Kunde,"")</f>
        <v/>
      </c>
      <c r="L2" s="68"/>
      <c r="M2" s="68"/>
      <c r="N2" s="3" t="s">
        <v>25</v>
      </c>
    </row>
    <row r="3" spans="1:16" ht="13.5" customHeight="1" x14ac:dyDescent="0.2">
      <c r="B3" s="67" t="s">
        <v>5</v>
      </c>
      <c r="C3" s="67"/>
      <c r="D3" s="69">
        <f>Okt!G3+1</f>
        <v>45962</v>
      </c>
      <c r="E3" s="69"/>
      <c r="F3" s="53" t="s">
        <v>14</v>
      </c>
      <c r="G3" s="70">
        <f>C38</f>
        <v>45991</v>
      </c>
      <c r="H3" s="70"/>
      <c r="I3" s="67" t="s">
        <v>16</v>
      </c>
      <c r="J3" s="67"/>
      <c r="K3" s="71" t="str">
        <f>IF(Abteilung&lt;&gt;"",Abteilung,"")</f>
        <v/>
      </c>
      <c r="L3" s="71"/>
      <c r="M3" s="71"/>
      <c r="N3" s="4" t="s">
        <v>26</v>
      </c>
    </row>
    <row r="4" spans="1:16" ht="13.5" customHeight="1" x14ac:dyDescent="0.2">
      <c r="B4" s="67" t="s">
        <v>6</v>
      </c>
      <c r="C4" s="67"/>
      <c r="D4" s="67"/>
      <c r="E4" s="67"/>
      <c r="F4" s="68" t="str">
        <f>IF(Nachname&lt;&gt;"",Nachname,"")</f>
        <v/>
      </c>
      <c r="G4" s="68"/>
      <c r="H4" s="68"/>
      <c r="I4" s="67" t="s">
        <v>17</v>
      </c>
      <c r="J4" s="67"/>
      <c r="K4" s="71" t="str">
        <f>IF(Vorgesetzter&lt;&gt;"",Vorgesetzter,"")</f>
        <v/>
      </c>
      <c r="L4" s="71"/>
      <c r="M4" s="71"/>
      <c r="N4" s="3" t="s">
        <v>27</v>
      </c>
    </row>
    <row r="5" spans="1:16" ht="14.25" customHeight="1" x14ac:dyDescent="0.2">
      <c r="B5" s="67" t="s">
        <v>7</v>
      </c>
      <c r="C5" s="67"/>
      <c r="D5" s="67"/>
      <c r="E5" s="67"/>
      <c r="F5" s="71" t="str">
        <f>IF(Vorname&lt;&gt;"",Vorname,"")</f>
        <v/>
      </c>
      <c r="G5" s="71"/>
      <c r="H5" s="71"/>
      <c r="I5" s="67" t="s">
        <v>18</v>
      </c>
      <c r="J5" s="67"/>
      <c r="K5" s="71" t="str">
        <f>IF(Telefon&lt;&gt;"",Telefon,"")</f>
        <v/>
      </c>
      <c r="L5" s="71"/>
      <c r="M5" s="71"/>
      <c r="N5" s="4" t="s">
        <v>28</v>
      </c>
    </row>
    <row r="6" spans="1:16" ht="19.5" customHeight="1" thickBot="1" x14ac:dyDescent="0.25"/>
    <row r="7" spans="1:16" s="13" customFormat="1" ht="23.25" customHeight="1" thickBot="1" x14ac:dyDescent="0.25">
      <c r="B7" s="5" t="s">
        <v>8</v>
      </c>
      <c r="C7" s="6"/>
      <c r="D7" s="6"/>
      <c r="E7" s="7"/>
      <c r="F7" s="5" t="s">
        <v>9</v>
      </c>
      <c r="G7" s="6"/>
      <c r="H7" s="8"/>
      <c r="I7" s="9" t="s">
        <v>13</v>
      </c>
      <c r="J7" s="54" t="s">
        <v>30</v>
      </c>
      <c r="K7" s="63" t="s">
        <v>35</v>
      </c>
      <c r="L7" s="10" t="s">
        <v>10</v>
      </c>
      <c r="M7" s="11" t="s">
        <v>11</v>
      </c>
      <c r="N7" s="12" t="s">
        <v>32</v>
      </c>
      <c r="O7" s="58" t="s">
        <v>33</v>
      </c>
      <c r="P7" s="1"/>
    </row>
    <row r="8" spans="1:16" ht="5.25" customHeight="1" thickBot="1" x14ac:dyDescent="0.25">
      <c r="M8" s="14"/>
      <c r="N8" s="14"/>
    </row>
    <row r="9" spans="1:16" s="18" customFormat="1" ht="18" customHeight="1" thickBot="1" x14ac:dyDescent="0.25">
      <c r="B9" s="64">
        <f>WEEKDAY(C9)</f>
        <v>7</v>
      </c>
      <c r="C9" s="74">
        <f>D3</f>
        <v>45962</v>
      </c>
      <c r="D9" s="74"/>
      <c r="E9" s="75"/>
      <c r="F9" s="44"/>
      <c r="G9" s="47"/>
      <c r="H9" s="48" t="s">
        <v>12</v>
      </c>
      <c r="I9" s="15">
        <f>IF(K9&lt;&gt;0,0,IF(AND(6&lt;(24*(G9-F9)),(24*(G9-F9))&lt;=9.5),0.5,0))</f>
        <v>0</v>
      </c>
      <c r="J9" s="16">
        <f>IF(K9&lt;&gt;0,0,IF(9.5&lt;(24*(G9-F9)),0.75,0))</f>
        <v>0</v>
      </c>
      <c r="K9" s="60">
        <v>0</v>
      </c>
      <c r="L9" s="62">
        <f t="shared" ref="L9:L39" si="0">ROUND(IF(O9="",24*(G9-F9)-SUM(I9:J9)-24*K9,IF(O9="K",Standardzeit,IF(O9="U",Standardzeit,24*(G9-F9)-SUM(I9:J9)-24*K9))),2)</f>
        <v>0</v>
      </c>
      <c r="M9" s="17"/>
      <c r="N9" s="59"/>
      <c r="O9" s="55"/>
      <c r="P9" s="1"/>
    </row>
    <row r="10" spans="1:16" s="18" customFormat="1" ht="18.75" customHeight="1" thickBot="1" x14ac:dyDescent="0.25">
      <c r="B10" s="65">
        <f t="shared" ref="B10:B38" si="1">WEEKDAY(C10)</f>
        <v>1</v>
      </c>
      <c r="C10" s="72">
        <f>C9+1</f>
        <v>45963</v>
      </c>
      <c r="D10" s="72"/>
      <c r="E10" s="73"/>
      <c r="F10" s="45"/>
      <c r="G10" s="49"/>
      <c r="H10" s="50" t="s">
        <v>12</v>
      </c>
      <c r="I10" s="19">
        <f t="shared" ref="I10:I39" si="2">IF(K10&lt;&gt;0,0,IF(AND(6&lt;(24*(G10-F10)),(24*(G10-F10))&lt;=9.5),0.5,0))</f>
        <v>0</v>
      </c>
      <c r="J10" s="20">
        <f t="shared" ref="J10:J39" si="3">IF(K10&lt;&gt;0,0,IF(9.5&lt;(24*(G10-F10)),0.75,0))</f>
        <v>0</v>
      </c>
      <c r="K10" s="61">
        <v>0</v>
      </c>
      <c r="L10" s="62">
        <f t="shared" si="0"/>
        <v>0</v>
      </c>
      <c r="M10" s="21"/>
      <c r="N10" s="22"/>
      <c r="O10" s="56"/>
      <c r="P10" s="1"/>
    </row>
    <row r="11" spans="1:16" s="18" customFormat="1" ht="18.75" customHeight="1" thickBot="1" x14ac:dyDescent="0.25">
      <c r="B11" s="65">
        <f t="shared" si="1"/>
        <v>2</v>
      </c>
      <c r="C11" s="72">
        <f t="shared" ref="C11:C38" si="4">C10+1</f>
        <v>45964</v>
      </c>
      <c r="D11" s="72"/>
      <c r="E11" s="73"/>
      <c r="F11" s="45"/>
      <c r="G11" s="49"/>
      <c r="H11" s="50" t="s">
        <v>12</v>
      </c>
      <c r="I11" s="19">
        <f t="shared" si="2"/>
        <v>0</v>
      </c>
      <c r="J11" s="20">
        <f t="shared" si="3"/>
        <v>0</v>
      </c>
      <c r="K11" s="61">
        <v>0</v>
      </c>
      <c r="L11" s="62">
        <f t="shared" si="0"/>
        <v>0</v>
      </c>
      <c r="M11" s="21"/>
      <c r="N11" s="22"/>
      <c r="O11" s="56"/>
      <c r="P11" s="1"/>
    </row>
    <row r="12" spans="1:16" s="18" customFormat="1" ht="18.75" customHeight="1" thickBot="1" x14ac:dyDescent="0.25">
      <c r="B12" s="65">
        <f t="shared" si="1"/>
        <v>3</v>
      </c>
      <c r="C12" s="72">
        <f t="shared" si="4"/>
        <v>45965</v>
      </c>
      <c r="D12" s="72"/>
      <c r="E12" s="73"/>
      <c r="F12" s="45"/>
      <c r="G12" s="49"/>
      <c r="H12" s="50" t="s">
        <v>12</v>
      </c>
      <c r="I12" s="19">
        <f t="shared" si="2"/>
        <v>0</v>
      </c>
      <c r="J12" s="20">
        <f t="shared" si="3"/>
        <v>0</v>
      </c>
      <c r="K12" s="61">
        <v>0</v>
      </c>
      <c r="L12" s="62">
        <f t="shared" si="0"/>
        <v>0</v>
      </c>
      <c r="M12" s="21"/>
      <c r="N12" s="22"/>
      <c r="O12" s="56"/>
      <c r="P12" s="1"/>
    </row>
    <row r="13" spans="1:16" s="18" customFormat="1" ht="18.75" customHeight="1" thickBot="1" x14ac:dyDescent="0.25">
      <c r="B13" s="65">
        <f t="shared" si="1"/>
        <v>4</v>
      </c>
      <c r="C13" s="72">
        <f t="shared" si="4"/>
        <v>45966</v>
      </c>
      <c r="D13" s="72"/>
      <c r="E13" s="73"/>
      <c r="F13" s="45"/>
      <c r="G13" s="49"/>
      <c r="H13" s="50" t="s">
        <v>12</v>
      </c>
      <c r="I13" s="19">
        <f t="shared" si="2"/>
        <v>0</v>
      </c>
      <c r="J13" s="20">
        <f t="shared" si="3"/>
        <v>0</v>
      </c>
      <c r="K13" s="61">
        <v>0</v>
      </c>
      <c r="L13" s="62">
        <f t="shared" si="0"/>
        <v>0</v>
      </c>
      <c r="M13" s="21"/>
      <c r="N13" s="22"/>
      <c r="O13" s="56"/>
      <c r="P13" s="1"/>
    </row>
    <row r="14" spans="1:16" s="18" customFormat="1" ht="18.75" customHeight="1" thickBot="1" x14ac:dyDescent="0.25">
      <c r="B14" s="65">
        <f t="shared" si="1"/>
        <v>5</v>
      </c>
      <c r="C14" s="72">
        <f t="shared" si="4"/>
        <v>45967</v>
      </c>
      <c r="D14" s="72"/>
      <c r="E14" s="73"/>
      <c r="F14" s="45"/>
      <c r="G14" s="49"/>
      <c r="H14" s="50" t="s">
        <v>12</v>
      </c>
      <c r="I14" s="19">
        <f t="shared" si="2"/>
        <v>0</v>
      </c>
      <c r="J14" s="20">
        <f t="shared" si="3"/>
        <v>0</v>
      </c>
      <c r="K14" s="61">
        <v>0</v>
      </c>
      <c r="L14" s="62">
        <f t="shared" si="0"/>
        <v>0</v>
      </c>
      <c r="M14" s="21"/>
      <c r="N14" s="22"/>
      <c r="O14" s="56"/>
      <c r="P14" s="1"/>
    </row>
    <row r="15" spans="1:16" s="18" customFormat="1" ht="18.75" customHeight="1" thickBot="1" x14ac:dyDescent="0.25">
      <c r="B15" s="65">
        <f t="shared" si="1"/>
        <v>6</v>
      </c>
      <c r="C15" s="72">
        <f t="shared" si="4"/>
        <v>45968</v>
      </c>
      <c r="D15" s="72"/>
      <c r="E15" s="73"/>
      <c r="F15" s="45"/>
      <c r="G15" s="49"/>
      <c r="H15" s="50" t="s">
        <v>12</v>
      </c>
      <c r="I15" s="19">
        <f t="shared" si="2"/>
        <v>0</v>
      </c>
      <c r="J15" s="20">
        <f t="shared" si="3"/>
        <v>0</v>
      </c>
      <c r="K15" s="61">
        <v>0</v>
      </c>
      <c r="L15" s="62">
        <f t="shared" si="0"/>
        <v>0</v>
      </c>
      <c r="M15" s="21"/>
      <c r="N15" s="22"/>
      <c r="O15" s="56"/>
      <c r="P15" s="1"/>
    </row>
    <row r="16" spans="1:16" s="18" customFormat="1" ht="18.75" customHeight="1" thickBot="1" x14ac:dyDescent="0.25">
      <c r="B16" s="65">
        <f t="shared" si="1"/>
        <v>7</v>
      </c>
      <c r="C16" s="72">
        <f t="shared" si="4"/>
        <v>45969</v>
      </c>
      <c r="D16" s="72"/>
      <c r="E16" s="73"/>
      <c r="F16" s="45"/>
      <c r="G16" s="49"/>
      <c r="H16" s="50" t="s">
        <v>12</v>
      </c>
      <c r="I16" s="19">
        <f t="shared" si="2"/>
        <v>0</v>
      </c>
      <c r="J16" s="20">
        <f t="shared" si="3"/>
        <v>0</v>
      </c>
      <c r="K16" s="61">
        <v>0</v>
      </c>
      <c r="L16" s="62">
        <f t="shared" si="0"/>
        <v>0</v>
      </c>
      <c r="M16" s="21"/>
      <c r="N16" s="22"/>
      <c r="O16" s="56"/>
      <c r="P16" s="1"/>
    </row>
    <row r="17" spans="2:16" s="18" customFormat="1" ht="18.75" customHeight="1" thickBot="1" x14ac:dyDescent="0.25">
      <c r="B17" s="65">
        <f t="shared" si="1"/>
        <v>1</v>
      </c>
      <c r="C17" s="72">
        <f t="shared" si="4"/>
        <v>45970</v>
      </c>
      <c r="D17" s="72"/>
      <c r="E17" s="73"/>
      <c r="F17" s="45"/>
      <c r="G17" s="49"/>
      <c r="H17" s="50" t="s">
        <v>12</v>
      </c>
      <c r="I17" s="19">
        <f t="shared" si="2"/>
        <v>0</v>
      </c>
      <c r="J17" s="20">
        <f t="shared" si="3"/>
        <v>0</v>
      </c>
      <c r="K17" s="61">
        <v>0</v>
      </c>
      <c r="L17" s="62">
        <f t="shared" si="0"/>
        <v>0</v>
      </c>
      <c r="M17" s="21"/>
      <c r="N17" s="22"/>
      <c r="O17" s="56"/>
      <c r="P17" s="1"/>
    </row>
    <row r="18" spans="2:16" s="18" customFormat="1" ht="18.75" customHeight="1" thickBot="1" x14ac:dyDescent="0.25">
      <c r="B18" s="65">
        <f t="shared" si="1"/>
        <v>2</v>
      </c>
      <c r="C18" s="72">
        <f t="shared" si="4"/>
        <v>45971</v>
      </c>
      <c r="D18" s="72"/>
      <c r="E18" s="73"/>
      <c r="F18" s="45"/>
      <c r="G18" s="49"/>
      <c r="H18" s="50" t="s">
        <v>12</v>
      </c>
      <c r="I18" s="19">
        <f t="shared" si="2"/>
        <v>0</v>
      </c>
      <c r="J18" s="20">
        <f t="shared" si="3"/>
        <v>0</v>
      </c>
      <c r="K18" s="61">
        <v>0</v>
      </c>
      <c r="L18" s="62">
        <f t="shared" si="0"/>
        <v>0</v>
      </c>
      <c r="M18" s="21"/>
      <c r="N18" s="22"/>
      <c r="O18" s="56"/>
      <c r="P18" s="1"/>
    </row>
    <row r="19" spans="2:16" s="18" customFormat="1" ht="18.75" customHeight="1" thickBot="1" x14ac:dyDescent="0.25">
      <c r="B19" s="65">
        <f t="shared" si="1"/>
        <v>3</v>
      </c>
      <c r="C19" s="72">
        <f t="shared" si="4"/>
        <v>45972</v>
      </c>
      <c r="D19" s="72"/>
      <c r="E19" s="73"/>
      <c r="F19" s="45"/>
      <c r="G19" s="49"/>
      <c r="H19" s="50" t="s">
        <v>12</v>
      </c>
      <c r="I19" s="19">
        <f t="shared" si="2"/>
        <v>0</v>
      </c>
      <c r="J19" s="20">
        <f t="shared" si="3"/>
        <v>0</v>
      </c>
      <c r="K19" s="61">
        <v>0</v>
      </c>
      <c r="L19" s="62">
        <f t="shared" si="0"/>
        <v>0</v>
      </c>
      <c r="M19" s="21"/>
      <c r="N19" s="22"/>
      <c r="O19" s="56"/>
      <c r="P19" s="1"/>
    </row>
    <row r="20" spans="2:16" s="18" customFormat="1" ht="18.75" customHeight="1" thickBot="1" x14ac:dyDescent="0.25">
      <c r="B20" s="65">
        <f t="shared" si="1"/>
        <v>4</v>
      </c>
      <c r="C20" s="72">
        <f t="shared" si="4"/>
        <v>45973</v>
      </c>
      <c r="D20" s="72"/>
      <c r="E20" s="73"/>
      <c r="F20" s="45"/>
      <c r="G20" s="49"/>
      <c r="H20" s="50" t="s">
        <v>12</v>
      </c>
      <c r="I20" s="19">
        <f t="shared" si="2"/>
        <v>0</v>
      </c>
      <c r="J20" s="20">
        <f t="shared" si="3"/>
        <v>0</v>
      </c>
      <c r="K20" s="61">
        <v>0</v>
      </c>
      <c r="L20" s="62">
        <f t="shared" si="0"/>
        <v>0</v>
      </c>
      <c r="M20" s="21"/>
      <c r="N20" s="22"/>
      <c r="O20" s="56"/>
      <c r="P20" s="1"/>
    </row>
    <row r="21" spans="2:16" s="18" customFormat="1" ht="18.75" customHeight="1" thickBot="1" x14ac:dyDescent="0.25">
      <c r="B21" s="65">
        <f t="shared" si="1"/>
        <v>5</v>
      </c>
      <c r="C21" s="72">
        <f t="shared" si="4"/>
        <v>45974</v>
      </c>
      <c r="D21" s="72"/>
      <c r="E21" s="73"/>
      <c r="F21" s="45"/>
      <c r="G21" s="49"/>
      <c r="H21" s="50" t="s">
        <v>12</v>
      </c>
      <c r="I21" s="19">
        <f t="shared" si="2"/>
        <v>0</v>
      </c>
      <c r="J21" s="20">
        <f t="shared" si="3"/>
        <v>0</v>
      </c>
      <c r="K21" s="61">
        <v>0</v>
      </c>
      <c r="L21" s="62">
        <f t="shared" si="0"/>
        <v>0</v>
      </c>
      <c r="M21" s="21"/>
      <c r="N21" s="22"/>
      <c r="O21" s="56"/>
      <c r="P21" s="1"/>
    </row>
    <row r="22" spans="2:16" s="18" customFormat="1" ht="18.75" customHeight="1" thickBot="1" x14ac:dyDescent="0.25">
      <c r="B22" s="65">
        <f t="shared" si="1"/>
        <v>6</v>
      </c>
      <c r="C22" s="72">
        <f t="shared" si="4"/>
        <v>45975</v>
      </c>
      <c r="D22" s="72"/>
      <c r="E22" s="73"/>
      <c r="F22" s="45"/>
      <c r="G22" s="49"/>
      <c r="H22" s="50" t="s">
        <v>12</v>
      </c>
      <c r="I22" s="19">
        <f t="shared" si="2"/>
        <v>0</v>
      </c>
      <c r="J22" s="20">
        <f t="shared" si="3"/>
        <v>0</v>
      </c>
      <c r="K22" s="61">
        <v>0</v>
      </c>
      <c r="L22" s="62">
        <f t="shared" si="0"/>
        <v>0</v>
      </c>
      <c r="M22" s="21"/>
      <c r="N22" s="22"/>
      <c r="O22" s="56"/>
      <c r="P22" s="1"/>
    </row>
    <row r="23" spans="2:16" s="18" customFormat="1" ht="18.75" customHeight="1" thickBot="1" x14ac:dyDescent="0.25">
      <c r="B23" s="65">
        <f t="shared" si="1"/>
        <v>7</v>
      </c>
      <c r="C23" s="72">
        <f t="shared" si="4"/>
        <v>45976</v>
      </c>
      <c r="D23" s="72"/>
      <c r="E23" s="73"/>
      <c r="F23" s="45"/>
      <c r="G23" s="49"/>
      <c r="H23" s="50" t="s">
        <v>12</v>
      </c>
      <c r="I23" s="19">
        <f t="shared" si="2"/>
        <v>0</v>
      </c>
      <c r="J23" s="20">
        <f t="shared" si="3"/>
        <v>0</v>
      </c>
      <c r="K23" s="61">
        <v>0</v>
      </c>
      <c r="L23" s="62">
        <f t="shared" si="0"/>
        <v>0</v>
      </c>
      <c r="M23" s="21"/>
      <c r="N23" s="22"/>
      <c r="O23" s="56"/>
      <c r="P23" s="1"/>
    </row>
    <row r="24" spans="2:16" s="18" customFormat="1" ht="18.75" customHeight="1" thickBot="1" x14ac:dyDescent="0.25">
      <c r="B24" s="65">
        <f t="shared" si="1"/>
        <v>1</v>
      </c>
      <c r="C24" s="72">
        <f t="shared" si="4"/>
        <v>45977</v>
      </c>
      <c r="D24" s="72"/>
      <c r="E24" s="73"/>
      <c r="F24" s="45"/>
      <c r="G24" s="49"/>
      <c r="H24" s="50" t="s">
        <v>12</v>
      </c>
      <c r="I24" s="19">
        <f t="shared" si="2"/>
        <v>0</v>
      </c>
      <c r="J24" s="20">
        <f t="shared" si="3"/>
        <v>0</v>
      </c>
      <c r="K24" s="61">
        <v>0</v>
      </c>
      <c r="L24" s="62">
        <f t="shared" si="0"/>
        <v>0</v>
      </c>
      <c r="M24" s="21"/>
      <c r="N24" s="22"/>
      <c r="O24" s="56"/>
      <c r="P24" s="1"/>
    </row>
    <row r="25" spans="2:16" s="18" customFormat="1" ht="18.75" customHeight="1" thickBot="1" x14ac:dyDescent="0.25">
      <c r="B25" s="65">
        <f t="shared" si="1"/>
        <v>2</v>
      </c>
      <c r="C25" s="72">
        <f t="shared" si="4"/>
        <v>45978</v>
      </c>
      <c r="D25" s="72"/>
      <c r="E25" s="73"/>
      <c r="F25" s="45"/>
      <c r="G25" s="49"/>
      <c r="H25" s="50" t="s">
        <v>12</v>
      </c>
      <c r="I25" s="19">
        <f t="shared" si="2"/>
        <v>0</v>
      </c>
      <c r="J25" s="20">
        <f t="shared" si="3"/>
        <v>0</v>
      </c>
      <c r="K25" s="61">
        <v>0</v>
      </c>
      <c r="L25" s="62">
        <f t="shared" si="0"/>
        <v>0</v>
      </c>
      <c r="M25" s="21"/>
      <c r="N25" s="22"/>
      <c r="O25" s="56"/>
      <c r="P25" s="1"/>
    </row>
    <row r="26" spans="2:16" s="18" customFormat="1" ht="18.75" customHeight="1" thickBot="1" x14ac:dyDescent="0.25">
      <c r="B26" s="65">
        <f t="shared" si="1"/>
        <v>3</v>
      </c>
      <c r="C26" s="72">
        <f t="shared" si="4"/>
        <v>45979</v>
      </c>
      <c r="D26" s="72"/>
      <c r="E26" s="73"/>
      <c r="F26" s="45"/>
      <c r="G26" s="49"/>
      <c r="H26" s="50" t="s">
        <v>12</v>
      </c>
      <c r="I26" s="19">
        <f t="shared" si="2"/>
        <v>0</v>
      </c>
      <c r="J26" s="20">
        <f t="shared" si="3"/>
        <v>0</v>
      </c>
      <c r="K26" s="61">
        <v>0</v>
      </c>
      <c r="L26" s="62">
        <f t="shared" si="0"/>
        <v>0</v>
      </c>
      <c r="M26" s="21"/>
      <c r="N26" s="22"/>
      <c r="O26" s="56"/>
      <c r="P26" s="1"/>
    </row>
    <row r="27" spans="2:16" s="18" customFormat="1" ht="18.75" customHeight="1" thickBot="1" x14ac:dyDescent="0.25">
      <c r="B27" s="65">
        <f t="shared" si="1"/>
        <v>4</v>
      </c>
      <c r="C27" s="72">
        <f t="shared" si="4"/>
        <v>45980</v>
      </c>
      <c r="D27" s="72"/>
      <c r="E27" s="73"/>
      <c r="F27" s="45"/>
      <c r="G27" s="49"/>
      <c r="H27" s="50" t="s">
        <v>12</v>
      </c>
      <c r="I27" s="19">
        <f t="shared" si="2"/>
        <v>0</v>
      </c>
      <c r="J27" s="20">
        <f t="shared" si="3"/>
        <v>0</v>
      </c>
      <c r="K27" s="61">
        <v>0</v>
      </c>
      <c r="L27" s="62">
        <f t="shared" si="0"/>
        <v>0</v>
      </c>
      <c r="M27" s="21"/>
      <c r="N27" s="22"/>
      <c r="O27" s="56"/>
      <c r="P27" s="1"/>
    </row>
    <row r="28" spans="2:16" s="18" customFormat="1" ht="18.75" customHeight="1" thickBot="1" x14ac:dyDescent="0.25">
      <c r="B28" s="65">
        <f t="shared" si="1"/>
        <v>5</v>
      </c>
      <c r="C28" s="72">
        <f t="shared" si="4"/>
        <v>45981</v>
      </c>
      <c r="D28" s="72"/>
      <c r="E28" s="73"/>
      <c r="F28" s="45"/>
      <c r="G28" s="49"/>
      <c r="H28" s="50" t="s">
        <v>12</v>
      </c>
      <c r="I28" s="19">
        <f t="shared" si="2"/>
        <v>0</v>
      </c>
      <c r="J28" s="20">
        <f t="shared" si="3"/>
        <v>0</v>
      </c>
      <c r="K28" s="61">
        <v>0</v>
      </c>
      <c r="L28" s="62">
        <f t="shared" si="0"/>
        <v>0</v>
      </c>
      <c r="M28" s="21"/>
      <c r="N28" s="22"/>
      <c r="O28" s="56"/>
      <c r="P28" s="1"/>
    </row>
    <row r="29" spans="2:16" s="18" customFormat="1" ht="18.75" customHeight="1" thickBot="1" x14ac:dyDescent="0.25">
      <c r="B29" s="65">
        <f t="shared" si="1"/>
        <v>6</v>
      </c>
      <c r="C29" s="72">
        <f t="shared" si="4"/>
        <v>45982</v>
      </c>
      <c r="D29" s="72"/>
      <c r="E29" s="73"/>
      <c r="F29" s="45"/>
      <c r="G29" s="49"/>
      <c r="H29" s="50" t="s">
        <v>12</v>
      </c>
      <c r="I29" s="19">
        <f t="shared" si="2"/>
        <v>0</v>
      </c>
      <c r="J29" s="20">
        <f t="shared" si="3"/>
        <v>0</v>
      </c>
      <c r="K29" s="61">
        <v>0</v>
      </c>
      <c r="L29" s="62">
        <f t="shared" si="0"/>
        <v>0</v>
      </c>
      <c r="M29" s="21"/>
      <c r="N29" s="22"/>
      <c r="O29" s="56"/>
      <c r="P29" s="1"/>
    </row>
    <row r="30" spans="2:16" s="18" customFormat="1" ht="18.75" customHeight="1" thickBot="1" x14ac:dyDescent="0.25">
      <c r="B30" s="65">
        <f t="shared" si="1"/>
        <v>7</v>
      </c>
      <c r="C30" s="72">
        <f t="shared" si="4"/>
        <v>45983</v>
      </c>
      <c r="D30" s="72"/>
      <c r="E30" s="73"/>
      <c r="F30" s="45"/>
      <c r="G30" s="49"/>
      <c r="H30" s="50" t="s">
        <v>12</v>
      </c>
      <c r="I30" s="19">
        <f t="shared" si="2"/>
        <v>0</v>
      </c>
      <c r="J30" s="20">
        <f t="shared" si="3"/>
        <v>0</v>
      </c>
      <c r="K30" s="61">
        <v>0</v>
      </c>
      <c r="L30" s="62">
        <f t="shared" si="0"/>
        <v>0</v>
      </c>
      <c r="M30" s="21"/>
      <c r="N30" s="22"/>
      <c r="O30" s="56"/>
      <c r="P30" s="1"/>
    </row>
    <row r="31" spans="2:16" s="18" customFormat="1" ht="18.75" customHeight="1" thickBot="1" x14ac:dyDescent="0.25">
      <c r="B31" s="65">
        <f t="shared" si="1"/>
        <v>1</v>
      </c>
      <c r="C31" s="72">
        <f t="shared" si="4"/>
        <v>45984</v>
      </c>
      <c r="D31" s="72"/>
      <c r="E31" s="73"/>
      <c r="F31" s="45"/>
      <c r="G31" s="49"/>
      <c r="H31" s="50" t="s">
        <v>12</v>
      </c>
      <c r="I31" s="19">
        <f t="shared" si="2"/>
        <v>0</v>
      </c>
      <c r="J31" s="20">
        <f t="shared" si="3"/>
        <v>0</v>
      </c>
      <c r="K31" s="61">
        <v>0</v>
      </c>
      <c r="L31" s="62">
        <f t="shared" si="0"/>
        <v>0</v>
      </c>
      <c r="M31" s="21"/>
      <c r="N31" s="22"/>
      <c r="O31" s="56"/>
      <c r="P31" s="1"/>
    </row>
    <row r="32" spans="2:16" s="18" customFormat="1" ht="18.75" customHeight="1" thickBot="1" x14ac:dyDescent="0.25">
      <c r="B32" s="65">
        <f t="shared" si="1"/>
        <v>2</v>
      </c>
      <c r="C32" s="72">
        <f t="shared" si="4"/>
        <v>45985</v>
      </c>
      <c r="D32" s="72"/>
      <c r="E32" s="73"/>
      <c r="F32" s="45"/>
      <c r="G32" s="49"/>
      <c r="H32" s="50" t="s">
        <v>12</v>
      </c>
      <c r="I32" s="19">
        <f t="shared" si="2"/>
        <v>0</v>
      </c>
      <c r="J32" s="20">
        <f t="shared" si="3"/>
        <v>0</v>
      </c>
      <c r="K32" s="61">
        <v>0</v>
      </c>
      <c r="L32" s="62">
        <f t="shared" si="0"/>
        <v>0</v>
      </c>
      <c r="M32" s="21"/>
      <c r="N32" s="22"/>
      <c r="O32" s="56"/>
      <c r="P32" s="1"/>
    </row>
    <row r="33" spans="2:16" s="18" customFormat="1" ht="18.75" customHeight="1" thickBot="1" x14ac:dyDescent="0.25">
      <c r="B33" s="65">
        <f t="shared" si="1"/>
        <v>3</v>
      </c>
      <c r="C33" s="72">
        <f t="shared" si="4"/>
        <v>45986</v>
      </c>
      <c r="D33" s="72"/>
      <c r="E33" s="73"/>
      <c r="F33" s="45"/>
      <c r="G33" s="49"/>
      <c r="H33" s="50" t="s">
        <v>12</v>
      </c>
      <c r="I33" s="19">
        <f t="shared" si="2"/>
        <v>0</v>
      </c>
      <c r="J33" s="20">
        <f t="shared" si="3"/>
        <v>0</v>
      </c>
      <c r="K33" s="61">
        <v>0</v>
      </c>
      <c r="L33" s="62">
        <f t="shared" si="0"/>
        <v>0</v>
      </c>
      <c r="M33" s="21"/>
      <c r="N33" s="22"/>
      <c r="O33" s="56"/>
      <c r="P33" s="1"/>
    </row>
    <row r="34" spans="2:16" s="18" customFormat="1" ht="18.75" customHeight="1" thickBot="1" x14ac:dyDescent="0.25">
      <c r="B34" s="65">
        <f t="shared" si="1"/>
        <v>4</v>
      </c>
      <c r="C34" s="72">
        <f t="shared" si="4"/>
        <v>45987</v>
      </c>
      <c r="D34" s="72"/>
      <c r="E34" s="73"/>
      <c r="F34" s="45"/>
      <c r="G34" s="49"/>
      <c r="H34" s="50" t="s">
        <v>12</v>
      </c>
      <c r="I34" s="19">
        <f t="shared" si="2"/>
        <v>0</v>
      </c>
      <c r="J34" s="20">
        <f t="shared" si="3"/>
        <v>0</v>
      </c>
      <c r="K34" s="61">
        <v>0</v>
      </c>
      <c r="L34" s="62">
        <f t="shared" si="0"/>
        <v>0</v>
      </c>
      <c r="M34" s="21"/>
      <c r="N34" s="22"/>
      <c r="O34" s="56"/>
      <c r="P34" s="1"/>
    </row>
    <row r="35" spans="2:16" s="18" customFormat="1" ht="18.75" customHeight="1" thickBot="1" x14ac:dyDescent="0.25">
      <c r="B35" s="65">
        <f t="shared" si="1"/>
        <v>5</v>
      </c>
      <c r="C35" s="72">
        <f t="shared" si="4"/>
        <v>45988</v>
      </c>
      <c r="D35" s="72"/>
      <c r="E35" s="73"/>
      <c r="F35" s="45"/>
      <c r="G35" s="49"/>
      <c r="H35" s="50" t="s">
        <v>12</v>
      </c>
      <c r="I35" s="19">
        <f t="shared" si="2"/>
        <v>0</v>
      </c>
      <c r="J35" s="20">
        <f t="shared" si="3"/>
        <v>0</v>
      </c>
      <c r="K35" s="61">
        <v>0</v>
      </c>
      <c r="L35" s="62">
        <f t="shared" si="0"/>
        <v>0</v>
      </c>
      <c r="M35" s="21"/>
      <c r="N35" s="22"/>
      <c r="O35" s="56"/>
      <c r="P35" s="1"/>
    </row>
    <row r="36" spans="2:16" s="18" customFormat="1" ht="18.75" customHeight="1" thickBot="1" x14ac:dyDescent="0.25">
      <c r="B36" s="65">
        <f t="shared" si="1"/>
        <v>6</v>
      </c>
      <c r="C36" s="72">
        <f t="shared" si="4"/>
        <v>45989</v>
      </c>
      <c r="D36" s="72"/>
      <c r="E36" s="73"/>
      <c r="F36" s="45"/>
      <c r="G36" s="49"/>
      <c r="H36" s="50" t="s">
        <v>12</v>
      </c>
      <c r="I36" s="19">
        <f t="shared" si="2"/>
        <v>0</v>
      </c>
      <c r="J36" s="20">
        <f t="shared" si="3"/>
        <v>0</v>
      </c>
      <c r="K36" s="61">
        <v>0</v>
      </c>
      <c r="L36" s="62">
        <f t="shared" si="0"/>
        <v>0</v>
      </c>
      <c r="M36" s="21"/>
      <c r="N36" s="22"/>
      <c r="O36" s="56"/>
      <c r="P36" s="1"/>
    </row>
    <row r="37" spans="2:16" s="18" customFormat="1" ht="18.75" customHeight="1" thickBot="1" x14ac:dyDescent="0.25">
      <c r="B37" s="65">
        <f t="shared" si="1"/>
        <v>7</v>
      </c>
      <c r="C37" s="72">
        <f t="shared" si="4"/>
        <v>45990</v>
      </c>
      <c r="D37" s="72"/>
      <c r="E37" s="73"/>
      <c r="F37" s="45"/>
      <c r="G37" s="49"/>
      <c r="H37" s="50" t="s">
        <v>12</v>
      </c>
      <c r="I37" s="19">
        <f t="shared" si="2"/>
        <v>0</v>
      </c>
      <c r="J37" s="20">
        <f t="shared" si="3"/>
        <v>0</v>
      </c>
      <c r="K37" s="61">
        <v>0</v>
      </c>
      <c r="L37" s="62">
        <f t="shared" si="0"/>
        <v>0</v>
      </c>
      <c r="M37" s="21"/>
      <c r="N37" s="22"/>
      <c r="O37" s="56"/>
      <c r="P37" s="1"/>
    </row>
    <row r="38" spans="2:16" s="18" customFormat="1" ht="18" customHeight="1" thickBot="1" x14ac:dyDescent="0.25">
      <c r="B38" s="65">
        <f t="shared" si="1"/>
        <v>1</v>
      </c>
      <c r="C38" s="72">
        <f t="shared" si="4"/>
        <v>45991</v>
      </c>
      <c r="D38" s="72"/>
      <c r="E38" s="73"/>
      <c r="F38" s="45"/>
      <c r="G38" s="49"/>
      <c r="H38" s="50" t="s">
        <v>12</v>
      </c>
      <c r="I38" s="19">
        <f t="shared" si="2"/>
        <v>0</v>
      </c>
      <c r="J38" s="20">
        <f t="shared" si="3"/>
        <v>0</v>
      </c>
      <c r="K38" s="61">
        <v>0</v>
      </c>
      <c r="L38" s="62">
        <f t="shared" si="0"/>
        <v>0</v>
      </c>
      <c r="M38" s="21"/>
      <c r="N38" s="22"/>
      <c r="O38" s="56"/>
      <c r="P38" s="1"/>
    </row>
    <row r="39" spans="2:16" s="18" customFormat="1" ht="18" customHeight="1" thickBot="1" x14ac:dyDescent="0.25">
      <c r="B39" s="65"/>
      <c r="C39" s="72"/>
      <c r="D39" s="72"/>
      <c r="E39" s="73"/>
      <c r="F39" s="45"/>
      <c r="G39" s="49"/>
      <c r="H39" s="50" t="s">
        <v>12</v>
      </c>
      <c r="I39" s="19">
        <f t="shared" si="2"/>
        <v>0</v>
      </c>
      <c r="J39" s="20">
        <f t="shared" si="3"/>
        <v>0</v>
      </c>
      <c r="K39" s="61">
        <v>0</v>
      </c>
      <c r="L39" s="62">
        <f t="shared" si="0"/>
        <v>0</v>
      </c>
      <c r="M39" s="23"/>
      <c r="N39" s="24"/>
      <c r="O39" s="56"/>
      <c r="P39" s="1"/>
    </row>
    <row r="40" spans="2:16" s="18" customFormat="1" ht="18.75" customHeight="1" thickBot="1" x14ac:dyDescent="0.25">
      <c r="B40" s="25"/>
      <c r="C40" s="85"/>
      <c r="D40" s="85"/>
      <c r="E40" s="86"/>
      <c r="F40" s="46"/>
      <c r="G40" s="51"/>
      <c r="H40" s="52"/>
      <c r="I40" s="26"/>
      <c r="J40" s="27"/>
      <c r="K40" s="28"/>
      <c r="L40" s="57" t="s">
        <v>31</v>
      </c>
      <c r="M40" s="29">
        <f>SUM(L9:L40)</f>
        <v>0</v>
      </c>
      <c r="N40" s="30"/>
      <c r="O40" s="31"/>
      <c r="P40" s="1"/>
    </row>
    <row r="41" spans="2:16" ht="5.25" customHeight="1" x14ac:dyDescent="0.2"/>
    <row r="42" spans="2:16" s="37" customFormat="1" ht="15" customHeight="1" x14ac:dyDescent="0.2">
      <c r="B42" s="32" t="s">
        <v>1</v>
      </c>
      <c r="C42" s="33"/>
      <c r="D42" s="34"/>
      <c r="E42" s="35"/>
      <c r="F42" s="36" t="s">
        <v>2</v>
      </c>
      <c r="K42" s="36" t="s">
        <v>3</v>
      </c>
      <c r="O42" s="38" t="s">
        <v>4</v>
      </c>
      <c r="P42" s="1"/>
    </row>
    <row r="43" spans="2:16" s="37" customFormat="1" ht="9" customHeight="1" x14ac:dyDescent="0.2">
      <c r="B43" s="87">
        <f>M40</f>
        <v>0</v>
      </c>
      <c r="C43" s="88"/>
      <c r="D43" s="88"/>
      <c r="E43" s="89"/>
      <c r="F43" s="39" t="s">
        <v>19</v>
      </c>
      <c r="G43" s="40"/>
      <c r="H43" s="40"/>
      <c r="I43" s="40"/>
      <c r="J43" s="40"/>
      <c r="K43" s="39" t="s">
        <v>21</v>
      </c>
      <c r="L43" s="40"/>
      <c r="O43" s="41"/>
      <c r="P43" s="1"/>
    </row>
    <row r="44" spans="2:16" s="37" customFormat="1" ht="9" customHeight="1" x14ac:dyDescent="0.2">
      <c r="B44" s="90"/>
      <c r="C44" s="88"/>
      <c r="D44" s="88"/>
      <c r="E44" s="89"/>
      <c r="F44" s="39" t="s">
        <v>20</v>
      </c>
      <c r="G44" s="40"/>
      <c r="H44" s="40"/>
      <c r="I44" s="40"/>
      <c r="J44" s="40"/>
      <c r="K44" s="39" t="s">
        <v>22</v>
      </c>
      <c r="L44" s="40"/>
      <c r="O44" s="42" t="s">
        <v>23</v>
      </c>
      <c r="P44" s="1"/>
    </row>
    <row r="45" spans="2:16" s="37" customFormat="1" ht="19.5" customHeight="1" x14ac:dyDescent="0.4">
      <c r="B45" s="91"/>
      <c r="C45" s="92"/>
      <c r="D45" s="92"/>
      <c r="E45" s="93"/>
      <c r="F45" s="94"/>
      <c r="G45" s="95"/>
      <c r="H45" s="95"/>
      <c r="I45" s="95"/>
      <c r="J45" s="95"/>
      <c r="K45" s="83"/>
      <c r="L45" s="83"/>
      <c r="M45" s="83"/>
      <c r="N45" s="84"/>
      <c r="O45" s="43" t="s">
        <v>24</v>
      </c>
      <c r="P45" s="1"/>
    </row>
  </sheetData>
  <sheetProtection algorithmName="SHA-512" hashValue="eJ40TRvTiWxZLukg6ziI+v07XoxIn/ZUvpA/mG/ox31/bIG9xCzDx/pKXE0n5QPXTwbR5NUV72xwNN8lMxCxzg==" saltValue="Jputsggk3aWi8OQ375LNlw==" spinCount="100000" sheet="1" objects="1" scenarios="1"/>
  <mergeCells count="51">
    <mergeCell ref="C20:E20"/>
    <mergeCell ref="I4:J4"/>
    <mergeCell ref="K4:M4"/>
    <mergeCell ref="B5:E5"/>
    <mergeCell ref="F5:H5"/>
    <mergeCell ref="I5:J5"/>
    <mergeCell ref="K5:M5"/>
    <mergeCell ref="B4:E4"/>
    <mergeCell ref="F4:H4"/>
    <mergeCell ref="C9:E9"/>
    <mergeCell ref="C10:E10"/>
    <mergeCell ref="C16:E16"/>
    <mergeCell ref="A1:P1"/>
    <mergeCell ref="C17:E17"/>
    <mergeCell ref="C18:E18"/>
    <mergeCell ref="C19:E19"/>
    <mergeCell ref="C11:E11"/>
    <mergeCell ref="C12:E12"/>
    <mergeCell ref="C13:E13"/>
    <mergeCell ref="C14:E14"/>
    <mergeCell ref="C15:E15"/>
    <mergeCell ref="C37:E37"/>
    <mergeCell ref="C38:E38"/>
    <mergeCell ref="C31:E31"/>
    <mergeCell ref="C32:E32"/>
    <mergeCell ref="C21:E21"/>
    <mergeCell ref="C22:E22"/>
    <mergeCell ref="C23:E23"/>
    <mergeCell ref="C24:E24"/>
    <mergeCell ref="C27:E27"/>
    <mergeCell ref="C28:E28"/>
    <mergeCell ref="C29:E29"/>
    <mergeCell ref="C30:E30"/>
    <mergeCell ref="C25:E25"/>
    <mergeCell ref="C26:E26"/>
    <mergeCell ref="C39:E39"/>
    <mergeCell ref="C40:E40"/>
    <mergeCell ref="B43:E45"/>
    <mergeCell ref="I2:J2"/>
    <mergeCell ref="K2:M2"/>
    <mergeCell ref="B3:C3"/>
    <mergeCell ref="D3:E3"/>
    <mergeCell ref="G3:H3"/>
    <mergeCell ref="I3:J3"/>
    <mergeCell ref="K3:M3"/>
    <mergeCell ref="F45:J45"/>
    <mergeCell ref="K45:N45"/>
    <mergeCell ref="C33:E33"/>
    <mergeCell ref="C34:E34"/>
    <mergeCell ref="C35:E35"/>
    <mergeCell ref="C36:E36"/>
  </mergeCells>
  <phoneticPr fontId="1" type="noConversion"/>
  <printOptions horizontalCentered="1"/>
  <pageMargins left="0" right="0" top="0" bottom="0" header="0" footer="0"/>
  <pageSetup paperSize="9" scale="75" fitToHeight="2" orientation="portrait" horizontalDpi="200" verticalDpi="200" r:id="rId1"/>
  <headerFooter alignWithMargins="0"/>
  <ignoredErrors>
    <ignoredError sqref="F2:M5" unlockedFormula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5"/>
  </sheetPr>
  <dimension ref="A1:IT45"/>
  <sheetViews>
    <sheetView zoomScaleNormal="100" workbookViewId="0">
      <selection sqref="A1:P1"/>
    </sheetView>
  </sheetViews>
  <sheetFormatPr baseColWidth="10" defaultColWidth="0" defaultRowHeight="0" customHeight="1" zeroHeight="1" x14ac:dyDescent="0.2"/>
  <cols>
    <col min="1" max="1" width="9.42578125" style="1" customWidth="1"/>
    <col min="2" max="2" width="3.7109375" style="1" customWidth="1"/>
    <col min="3" max="3" width="2.7109375" style="1" customWidth="1"/>
    <col min="4" max="5" width="5.28515625" style="1" customWidth="1"/>
    <col min="6" max="6" width="7.85546875" style="1" customWidth="1"/>
    <col min="7" max="7" width="8" style="1" customWidth="1"/>
    <col min="8" max="8" width="2.7109375" style="1" customWidth="1"/>
    <col min="9" max="11" width="6.28515625" style="1" customWidth="1"/>
    <col min="12" max="12" width="12.42578125" style="1" customWidth="1"/>
    <col min="13" max="13" width="12.85546875" style="1" customWidth="1"/>
    <col min="14" max="14" width="10.7109375" style="1" customWidth="1"/>
    <col min="15" max="15" width="21.42578125" style="1" customWidth="1"/>
    <col min="16" max="16" width="9.42578125" style="1" customWidth="1"/>
    <col min="17" max="254" width="0" style="1" hidden="1" customWidth="1"/>
    <col min="255" max="16384" width="3.42578125" style="1" hidden="1"/>
  </cols>
  <sheetData>
    <row r="1" spans="1:16" ht="72" customHeight="1" thickBot="1" x14ac:dyDescent="0.25">
      <c r="A1" s="76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</row>
    <row r="2" spans="1:16" ht="17.25" customHeight="1" thickTop="1" x14ac:dyDescent="0.2">
      <c r="B2" s="2" t="s">
        <v>0</v>
      </c>
      <c r="I2" s="67" t="s">
        <v>15</v>
      </c>
      <c r="J2" s="67"/>
      <c r="K2" s="68" t="str">
        <f>IF(Kunde&lt;&gt;"",Kunde,"")</f>
        <v/>
      </c>
      <c r="L2" s="68"/>
      <c r="M2" s="68"/>
      <c r="N2" s="3" t="s">
        <v>25</v>
      </c>
    </row>
    <row r="3" spans="1:16" ht="13.5" customHeight="1" x14ac:dyDescent="0.2">
      <c r="B3" s="67" t="s">
        <v>5</v>
      </c>
      <c r="C3" s="67"/>
      <c r="D3" s="69">
        <f>Nov!G3+1</f>
        <v>45992</v>
      </c>
      <c r="E3" s="69"/>
      <c r="F3" s="53" t="s">
        <v>14</v>
      </c>
      <c r="G3" s="70">
        <f>C39</f>
        <v>46022</v>
      </c>
      <c r="H3" s="70"/>
      <c r="I3" s="67" t="s">
        <v>16</v>
      </c>
      <c r="J3" s="67"/>
      <c r="K3" s="71" t="str">
        <f>IF(Abteilung&lt;&gt;"",Abteilung,"")</f>
        <v/>
      </c>
      <c r="L3" s="71"/>
      <c r="M3" s="71"/>
      <c r="N3" s="4" t="s">
        <v>26</v>
      </c>
    </row>
    <row r="4" spans="1:16" ht="13.5" customHeight="1" x14ac:dyDescent="0.2">
      <c r="B4" s="67" t="s">
        <v>6</v>
      </c>
      <c r="C4" s="67"/>
      <c r="D4" s="67"/>
      <c r="E4" s="67"/>
      <c r="F4" s="68" t="str">
        <f>IF(Nachname&lt;&gt;"",Nachname,"")</f>
        <v/>
      </c>
      <c r="G4" s="68"/>
      <c r="H4" s="68"/>
      <c r="I4" s="67" t="s">
        <v>17</v>
      </c>
      <c r="J4" s="67"/>
      <c r="K4" s="71" t="str">
        <f>IF(Vorgesetzter&lt;&gt;"",Vorgesetzter,"")</f>
        <v/>
      </c>
      <c r="L4" s="71"/>
      <c r="M4" s="71"/>
      <c r="N4" s="3" t="s">
        <v>27</v>
      </c>
    </row>
    <row r="5" spans="1:16" ht="14.25" customHeight="1" x14ac:dyDescent="0.2">
      <c r="B5" s="67" t="s">
        <v>7</v>
      </c>
      <c r="C5" s="67"/>
      <c r="D5" s="67"/>
      <c r="E5" s="67"/>
      <c r="F5" s="71" t="str">
        <f>IF(Vorname&lt;&gt;"",Vorname,"")</f>
        <v/>
      </c>
      <c r="G5" s="71"/>
      <c r="H5" s="71"/>
      <c r="I5" s="67" t="s">
        <v>18</v>
      </c>
      <c r="J5" s="67"/>
      <c r="K5" s="71" t="str">
        <f>IF(Telefon&lt;&gt;"",Telefon,"")</f>
        <v/>
      </c>
      <c r="L5" s="71"/>
      <c r="M5" s="71"/>
      <c r="N5" s="4" t="s">
        <v>28</v>
      </c>
    </row>
    <row r="6" spans="1:16" ht="19.5" customHeight="1" thickBot="1" x14ac:dyDescent="0.25"/>
    <row r="7" spans="1:16" s="13" customFormat="1" ht="23.25" customHeight="1" thickBot="1" x14ac:dyDescent="0.25">
      <c r="B7" s="5" t="s">
        <v>8</v>
      </c>
      <c r="C7" s="6"/>
      <c r="D7" s="6"/>
      <c r="E7" s="7"/>
      <c r="F7" s="5" t="s">
        <v>9</v>
      </c>
      <c r="G7" s="6"/>
      <c r="H7" s="8"/>
      <c r="I7" s="9" t="s">
        <v>13</v>
      </c>
      <c r="J7" s="54" t="s">
        <v>30</v>
      </c>
      <c r="K7" s="63" t="s">
        <v>35</v>
      </c>
      <c r="L7" s="10" t="s">
        <v>10</v>
      </c>
      <c r="M7" s="11" t="s">
        <v>11</v>
      </c>
      <c r="N7" s="12" t="s">
        <v>32</v>
      </c>
      <c r="O7" s="58" t="s">
        <v>33</v>
      </c>
      <c r="P7" s="1"/>
    </row>
    <row r="8" spans="1:16" ht="5.25" customHeight="1" thickBot="1" x14ac:dyDescent="0.25">
      <c r="M8" s="14"/>
      <c r="N8" s="14"/>
    </row>
    <row r="9" spans="1:16" s="18" customFormat="1" ht="18" customHeight="1" thickBot="1" x14ac:dyDescent="0.25">
      <c r="B9" s="64">
        <f>WEEKDAY(C9)</f>
        <v>2</v>
      </c>
      <c r="C9" s="74">
        <f>D3</f>
        <v>45992</v>
      </c>
      <c r="D9" s="74"/>
      <c r="E9" s="75"/>
      <c r="F9" s="44"/>
      <c r="G9" s="47"/>
      <c r="H9" s="48" t="s">
        <v>12</v>
      </c>
      <c r="I9" s="15">
        <f>IF(K9&lt;&gt;0,0,IF(AND(6&lt;(24*(G9-F9)),(24*(G9-F9))&lt;=9.5),0.5,0))</f>
        <v>0</v>
      </c>
      <c r="J9" s="16">
        <f>IF(K9&lt;&gt;0,0,IF(9.5&lt;(24*(G9-F9)),0.75,0))</f>
        <v>0</v>
      </c>
      <c r="K9" s="60">
        <v>0</v>
      </c>
      <c r="L9" s="62">
        <f t="shared" ref="L9:L39" si="0">ROUND(IF(O9="",24*(G9-F9)-SUM(I9:J9)-24*K9,IF(O9="K",Standardzeit,IF(O9="U",Standardzeit,24*(G9-F9)-SUM(I9:J9)-24*K9))),2)</f>
        <v>0</v>
      </c>
      <c r="M9" s="17"/>
      <c r="N9" s="59"/>
      <c r="O9" s="55"/>
      <c r="P9" s="1"/>
    </row>
    <row r="10" spans="1:16" s="18" customFormat="1" ht="18.75" customHeight="1" thickBot="1" x14ac:dyDescent="0.25">
      <c r="B10" s="65">
        <f t="shared" ref="B10:B39" si="1">WEEKDAY(C10)</f>
        <v>3</v>
      </c>
      <c r="C10" s="72">
        <f>C9+1</f>
        <v>45993</v>
      </c>
      <c r="D10" s="72"/>
      <c r="E10" s="73"/>
      <c r="F10" s="45"/>
      <c r="G10" s="49"/>
      <c r="H10" s="50" t="s">
        <v>12</v>
      </c>
      <c r="I10" s="19">
        <f t="shared" ref="I10:I39" si="2">IF(K10&lt;&gt;0,0,IF(AND(6&lt;(24*(G10-F10)),(24*(G10-F10))&lt;=9.5),0.5,0))</f>
        <v>0</v>
      </c>
      <c r="J10" s="20">
        <f t="shared" ref="J10:J39" si="3">IF(K10&lt;&gt;0,0,IF(9.5&lt;(24*(G10-F10)),0.75,0))</f>
        <v>0</v>
      </c>
      <c r="K10" s="61">
        <v>0</v>
      </c>
      <c r="L10" s="62">
        <f t="shared" si="0"/>
        <v>0</v>
      </c>
      <c r="M10" s="21"/>
      <c r="N10" s="22"/>
      <c r="O10" s="56"/>
      <c r="P10" s="1"/>
    </row>
    <row r="11" spans="1:16" s="18" customFormat="1" ht="18.75" customHeight="1" thickBot="1" x14ac:dyDescent="0.25">
      <c r="B11" s="65">
        <f t="shared" si="1"/>
        <v>4</v>
      </c>
      <c r="C11" s="72">
        <f t="shared" ref="C11:C39" si="4">C10+1</f>
        <v>45994</v>
      </c>
      <c r="D11" s="72"/>
      <c r="E11" s="73"/>
      <c r="F11" s="45"/>
      <c r="G11" s="49"/>
      <c r="H11" s="50" t="s">
        <v>12</v>
      </c>
      <c r="I11" s="19">
        <f t="shared" si="2"/>
        <v>0</v>
      </c>
      <c r="J11" s="20">
        <f t="shared" si="3"/>
        <v>0</v>
      </c>
      <c r="K11" s="61">
        <v>0</v>
      </c>
      <c r="L11" s="62">
        <f t="shared" si="0"/>
        <v>0</v>
      </c>
      <c r="M11" s="21"/>
      <c r="N11" s="22"/>
      <c r="O11" s="56"/>
      <c r="P11" s="1"/>
    </row>
    <row r="12" spans="1:16" s="18" customFormat="1" ht="18.75" customHeight="1" thickBot="1" x14ac:dyDescent="0.25">
      <c r="B12" s="65">
        <f t="shared" si="1"/>
        <v>5</v>
      </c>
      <c r="C12" s="72">
        <f t="shared" si="4"/>
        <v>45995</v>
      </c>
      <c r="D12" s="72"/>
      <c r="E12" s="73"/>
      <c r="F12" s="45"/>
      <c r="G12" s="49"/>
      <c r="H12" s="50" t="s">
        <v>12</v>
      </c>
      <c r="I12" s="19">
        <f t="shared" si="2"/>
        <v>0</v>
      </c>
      <c r="J12" s="20">
        <f t="shared" si="3"/>
        <v>0</v>
      </c>
      <c r="K12" s="61">
        <v>0</v>
      </c>
      <c r="L12" s="62">
        <f t="shared" si="0"/>
        <v>0</v>
      </c>
      <c r="M12" s="21"/>
      <c r="N12" s="22"/>
      <c r="O12" s="56"/>
      <c r="P12" s="1"/>
    </row>
    <row r="13" spans="1:16" s="18" customFormat="1" ht="18.75" customHeight="1" thickBot="1" x14ac:dyDescent="0.25">
      <c r="B13" s="65">
        <f t="shared" si="1"/>
        <v>6</v>
      </c>
      <c r="C13" s="72">
        <f t="shared" si="4"/>
        <v>45996</v>
      </c>
      <c r="D13" s="72"/>
      <c r="E13" s="73"/>
      <c r="F13" s="45"/>
      <c r="G13" s="49"/>
      <c r="H13" s="50" t="s">
        <v>12</v>
      </c>
      <c r="I13" s="19">
        <f t="shared" si="2"/>
        <v>0</v>
      </c>
      <c r="J13" s="20">
        <f t="shared" si="3"/>
        <v>0</v>
      </c>
      <c r="K13" s="61">
        <v>0</v>
      </c>
      <c r="L13" s="62">
        <f t="shared" si="0"/>
        <v>0</v>
      </c>
      <c r="M13" s="21"/>
      <c r="N13" s="22"/>
      <c r="O13" s="56"/>
      <c r="P13" s="1"/>
    </row>
    <row r="14" spans="1:16" s="18" customFormat="1" ht="18.75" customHeight="1" thickBot="1" x14ac:dyDescent="0.25">
      <c r="B14" s="65">
        <f t="shared" si="1"/>
        <v>7</v>
      </c>
      <c r="C14" s="72">
        <f t="shared" si="4"/>
        <v>45997</v>
      </c>
      <c r="D14" s="72"/>
      <c r="E14" s="73"/>
      <c r="F14" s="45"/>
      <c r="G14" s="49"/>
      <c r="H14" s="50" t="s">
        <v>12</v>
      </c>
      <c r="I14" s="19">
        <f t="shared" si="2"/>
        <v>0</v>
      </c>
      <c r="J14" s="20">
        <f t="shared" si="3"/>
        <v>0</v>
      </c>
      <c r="K14" s="61">
        <v>0</v>
      </c>
      <c r="L14" s="62">
        <f t="shared" si="0"/>
        <v>0</v>
      </c>
      <c r="M14" s="21"/>
      <c r="N14" s="22"/>
      <c r="O14" s="56"/>
      <c r="P14" s="1"/>
    </row>
    <row r="15" spans="1:16" s="18" customFormat="1" ht="18.75" customHeight="1" thickBot="1" x14ac:dyDescent="0.25">
      <c r="B15" s="65">
        <f t="shared" si="1"/>
        <v>1</v>
      </c>
      <c r="C15" s="72">
        <f t="shared" si="4"/>
        <v>45998</v>
      </c>
      <c r="D15" s="72"/>
      <c r="E15" s="73"/>
      <c r="F15" s="45"/>
      <c r="G15" s="49"/>
      <c r="H15" s="50" t="s">
        <v>12</v>
      </c>
      <c r="I15" s="19">
        <f t="shared" si="2"/>
        <v>0</v>
      </c>
      <c r="J15" s="20">
        <f t="shared" si="3"/>
        <v>0</v>
      </c>
      <c r="K15" s="61">
        <v>0</v>
      </c>
      <c r="L15" s="62">
        <f t="shared" si="0"/>
        <v>0</v>
      </c>
      <c r="M15" s="21"/>
      <c r="N15" s="22"/>
      <c r="O15" s="56"/>
      <c r="P15" s="1"/>
    </row>
    <row r="16" spans="1:16" s="18" customFormat="1" ht="18.75" customHeight="1" thickBot="1" x14ac:dyDescent="0.25">
      <c r="B16" s="65">
        <f t="shared" si="1"/>
        <v>2</v>
      </c>
      <c r="C16" s="72">
        <f t="shared" si="4"/>
        <v>45999</v>
      </c>
      <c r="D16" s="72"/>
      <c r="E16" s="73"/>
      <c r="F16" s="45"/>
      <c r="G16" s="49"/>
      <c r="H16" s="50" t="s">
        <v>12</v>
      </c>
      <c r="I16" s="19">
        <f t="shared" si="2"/>
        <v>0</v>
      </c>
      <c r="J16" s="20">
        <f t="shared" si="3"/>
        <v>0</v>
      </c>
      <c r="K16" s="61">
        <v>0</v>
      </c>
      <c r="L16" s="62">
        <f t="shared" si="0"/>
        <v>0</v>
      </c>
      <c r="M16" s="21"/>
      <c r="N16" s="22"/>
      <c r="O16" s="56"/>
      <c r="P16" s="1"/>
    </row>
    <row r="17" spans="2:16" s="18" customFormat="1" ht="18.75" customHeight="1" thickBot="1" x14ac:dyDescent="0.25">
      <c r="B17" s="65">
        <f t="shared" si="1"/>
        <v>3</v>
      </c>
      <c r="C17" s="72">
        <f t="shared" si="4"/>
        <v>46000</v>
      </c>
      <c r="D17" s="72"/>
      <c r="E17" s="73"/>
      <c r="F17" s="45"/>
      <c r="G17" s="49"/>
      <c r="H17" s="50" t="s">
        <v>12</v>
      </c>
      <c r="I17" s="19">
        <f t="shared" si="2"/>
        <v>0</v>
      </c>
      <c r="J17" s="20">
        <f t="shared" si="3"/>
        <v>0</v>
      </c>
      <c r="K17" s="61">
        <v>0</v>
      </c>
      <c r="L17" s="62">
        <f t="shared" si="0"/>
        <v>0</v>
      </c>
      <c r="M17" s="21"/>
      <c r="N17" s="22"/>
      <c r="O17" s="56"/>
      <c r="P17" s="1"/>
    </row>
    <row r="18" spans="2:16" s="18" customFormat="1" ht="18.75" customHeight="1" thickBot="1" x14ac:dyDescent="0.25">
      <c r="B18" s="65">
        <f t="shared" si="1"/>
        <v>4</v>
      </c>
      <c r="C18" s="72">
        <f t="shared" si="4"/>
        <v>46001</v>
      </c>
      <c r="D18" s="72"/>
      <c r="E18" s="73"/>
      <c r="F18" s="45"/>
      <c r="G18" s="49"/>
      <c r="H18" s="50" t="s">
        <v>12</v>
      </c>
      <c r="I18" s="19">
        <f t="shared" si="2"/>
        <v>0</v>
      </c>
      <c r="J18" s="20">
        <f t="shared" si="3"/>
        <v>0</v>
      </c>
      <c r="K18" s="61">
        <v>0</v>
      </c>
      <c r="L18" s="62">
        <f t="shared" si="0"/>
        <v>0</v>
      </c>
      <c r="M18" s="21"/>
      <c r="N18" s="22"/>
      <c r="O18" s="56"/>
      <c r="P18" s="1"/>
    </row>
    <row r="19" spans="2:16" s="18" customFormat="1" ht="18.75" customHeight="1" thickBot="1" x14ac:dyDescent="0.25">
      <c r="B19" s="65">
        <f t="shared" si="1"/>
        <v>5</v>
      </c>
      <c r="C19" s="72">
        <f t="shared" si="4"/>
        <v>46002</v>
      </c>
      <c r="D19" s="72"/>
      <c r="E19" s="73"/>
      <c r="F19" s="45"/>
      <c r="G19" s="49"/>
      <c r="H19" s="50" t="s">
        <v>12</v>
      </c>
      <c r="I19" s="19">
        <f t="shared" si="2"/>
        <v>0</v>
      </c>
      <c r="J19" s="20">
        <f t="shared" si="3"/>
        <v>0</v>
      </c>
      <c r="K19" s="61">
        <v>0</v>
      </c>
      <c r="L19" s="62">
        <f t="shared" si="0"/>
        <v>0</v>
      </c>
      <c r="M19" s="21"/>
      <c r="N19" s="22"/>
      <c r="O19" s="56"/>
      <c r="P19" s="1"/>
    </row>
    <row r="20" spans="2:16" s="18" customFormat="1" ht="18.75" customHeight="1" thickBot="1" x14ac:dyDescent="0.25">
      <c r="B20" s="65">
        <f t="shared" si="1"/>
        <v>6</v>
      </c>
      <c r="C20" s="72">
        <f t="shared" si="4"/>
        <v>46003</v>
      </c>
      <c r="D20" s="72"/>
      <c r="E20" s="73"/>
      <c r="F20" s="45"/>
      <c r="G20" s="49"/>
      <c r="H20" s="50" t="s">
        <v>12</v>
      </c>
      <c r="I20" s="19">
        <f t="shared" si="2"/>
        <v>0</v>
      </c>
      <c r="J20" s="20">
        <f t="shared" si="3"/>
        <v>0</v>
      </c>
      <c r="K20" s="61">
        <v>0</v>
      </c>
      <c r="L20" s="62">
        <f t="shared" si="0"/>
        <v>0</v>
      </c>
      <c r="M20" s="21"/>
      <c r="N20" s="22"/>
      <c r="O20" s="56"/>
      <c r="P20" s="1"/>
    </row>
    <row r="21" spans="2:16" s="18" customFormat="1" ht="18.75" customHeight="1" thickBot="1" x14ac:dyDescent="0.25">
      <c r="B21" s="65">
        <f t="shared" si="1"/>
        <v>7</v>
      </c>
      <c r="C21" s="72">
        <f t="shared" si="4"/>
        <v>46004</v>
      </c>
      <c r="D21" s="72"/>
      <c r="E21" s="73"/>
      <c r="F21" s="45"/>
      <c r="G21" s="49"/>
      <c r="H21" s="50" t="s">
        <v>12</v>
      </c>
      <c r="I21" s="19">
        <f t="shared" si="2"/>
        <v>0</v>
      </c>
      <c r="J21" s="20">
        <f t="shared" si="3"/>
        <v>0</v>
      </c>
      <c r="K21" s="61">
        <v>0</v>
      </c>
      <c r="L21" s="62">
        <f t="shared" si="0"/>
        <v>0</v>
      </c>
      <c r="M21" s="21"/>
      <c r="N21" s="22"/>
      <c r="O21" s="56"/>
      <c r="P21" s="1"/>
    </row>
    <row r="22" spans="2:16" s="18" customFormat="1" ht="18.75" customHeight="1" thickBot="1" x14ac:dyDescent="0.25">
      <c r="B22" s="65">
        <f t="shared" si="1"/>
        <v>1</v>
      </c>
      <c r="C22" s="72">
        <f t="shared" si="4"/>
        <v>46005</v>
      </c>
      <c r="D22" s="72"/>
      <c r="E22" s="73"/>
      <c r="F22" s="45"/>
      <c r="G22" s="49"/>
      <c r="H22" s="50" t="s">
        <v>12</v>
      </c>
      <c r="I22" s="19">
        <f t="shared" si="2"/>
        <v>0</v>
      </c>
      <c r="J22" s="20">
        <f t="shared" si="3"/>
        <v>0</v>
      </c>
      <c r="K22" s="61">
        <v>0</v>
      </c>
      <c r="L22" s="62">
        <f t="shared" si="0"/>
        <v>0</v>
      </c>
      <c r="M22" s="21"/>
      <c r="N22" s="22"/>
      <c r="O22" s="56"/>
      <c r="P22" s="1"/>
    </row>
    <row r="23" spans="2:16" s="18" customFormat="1" ht="18.75" customHeight="1" thickBot="1" x14ac:dyDescent="0.25">
      <c r="B23" s="65">
        <f t="shared" si="1"/>
        <v>2</v>
      </c>
      <c r="C23" s="72">
        <f t="shared" si="4"/>
        <v>46006</v>
      </c>
      <c r="D23" s="72"/>
      <c r="E23" s="73"/>
      <c r="F23" s="45"/>
      <c r="G23" s="49"/>
      <c r="H23" s="50" t="s">
        <v>12</v>
      </c>
      <c r="I23" s="19">
        <f t="shared" si="2"/>
        <v>0</v>
      </c>
      <c r="J23" s="20">
        <f t="shared" si="3"/>
        <v>0</v>
      </c>
      <c r="K23" s="61">
        <v>0</v>
      </c>
      <c r="L23" s="62">
        <f t="shared" si="0"/>
        <v>0</v>
      </c>
      <c r="M23" s="21"/>
      <c r="N23" s="22"/>
      <c r="O23" s="56"/>
      <c r="P23" s="1"/>
    </row>
    <row r="24" spans="2:16" s="18" customFormat="1" ht="18.75" customHeight="1" thickBot="1" x14ac:dyDescent="0.25">
      <c r="B24" s="65">
        <f t="shared" si="1"/>
        <v>3</v>
      </c>
      <c r="C24" s="72">
        <f t="shared" si="4"/>
        <v>46007</v>
      </c>
      <c r="D24" s="72"/>
      <c r="E24" s="73"/>
      <c r="F24" s="45"/>
      <c r="G24" s="49"/>
      <c r="H24" s="50" t="s">
        <v>12</v>
      </c>
      <c r="I24" s="19">
        <f t="shared" si="2"/>
        <v>0</v>
      </c>
      <c r="J24" s="20">
        <f t="shared" si="3"/>
        <v>0</v>
      </c>
      <c r="K24" s="61">
        <v>0</v>
      </c>
      <c r="L24" s="62">
        <f t="shared" si="0"/>
        <v>0</v>
      </c>
      <c r="M24" s="21"/>
      <c r="N24" s="22"/>
      <c r="O24" s="56"/>
      <c r="P24" s="1"/>
    </row>
    <row r="25" spans="2:16" s="18" customFormat="1" ht="18.75" customHeight="1" thickBot="1" x14ac:dyDescent="0.25">
      <c r="B25" s="65">
        <f t="shared" si="1"/>
        <v>4</v>
      </c>
      <c r="C25" s="72">
        <f t="shared" si="4"/>
        <v>46008</v>
      </c>
      <c r="D25" s="72"/>
      <c r="E25" s="73"/>
      <c r="F25" s="45"/>
      <c r="G25" s="49"/>
      <c r="H25" s="50" t="s">
        <v>12</v>
      </c>
      <c r="I25" s="19">
        <f t="shared" si="2"/>
        <v>0</v>
      </c>
      <c r="J25" s="20">
        <f t="shared" si="3"/>
        <v>0</v>
      </c>
      <c r="K25" s="61">
        <v>0</v>
      </c>
      <c r="L25" s="62">
        <f t="shared" si="0"/>
        <v>0</v>
      </c>
      <c r="M25" s="21"/>
      <c r="N25" s="22"/>
      <c r="O25" s="56"/>
      <c r="P25" s="1"/>
    </row>
    <row r="26" spans="2:16" s="18" customFormat="1" ht="18.75" customHeight="1" thickBot="1" x14ac:dyDescent="0.25">
      <c r="B26" s="65">
        <f t="shared" si="1"/>
        <v>5</v>
      </c>
      <c r="C26" s="72">
        <f t="shared" si="4"/>
        <v>46009</v>
      </c>
      <c r="D26" s="72"/>
      <c r="E26" s="73"/>
      <c r="F26" s="45"/>
      <c r="G26" s="49"/>
      <c r="H26" s="50" t="s">
        <v>12</v>
      </c>
      <c r="I26" s="19">
        <f t="shared" si="2"/>
        <v>0</v>
      </c>
      <c r="J26" s="20">
        <f t="shared" si="3"/>
        <v>0</v>
      </c>
      <c r="K26" s="61">
        <v>0</v>
      </c>
      <c r="L26" s="62">
        <f t="shared" si="0"/>
        <v>0</v>
      </c>
      <c r="M26" s="21"/>
      <c r="N26" s="22"/>
      <c r="O26" s="56"/>
      <c r="P26" s="1"/>
    </row>
    <row r="27" spans="2:16" s="18" customFormat="1" ht="18.75" customHeight="1" thickBot="1" x14ac:dyDescent="0.25">
      <c r="B27" s="65">
        <f t="shared" si="1"/>
        <v>6</v>
      </c>
      <c r="C27" s="72">
        <f t="shared" si="4"/>
        <v>46010</v>
      </c>
      <c r="D27" s="72"/>
      <c r="E27" s="73"/>
      <c r="F27" s="45"/>
      <c r="G27" s="49"/>
      <c r="H27" s="50" t="s">
        <v>12</v>
      </c>
      <c r="I27" s="19">
        <f t="shared" si="2"/>
        <v>0</v>
      </c>
      <c r="J27" s="20">
        <f t="shared" si="3"/>
        <v>0</v>
      </c>
      <c r="K27" s="61">
        <v>0</v>
      </c>
      <c r="L27" s="62">
        <f t="shared" si="0"/>
        <v>0</v>
      </c>
      <c r="M27" s="21"/>
      <c r="N27" s="22"/>
      <c r="O27" s="56"/>
      <c r="P27" s="1"/>
    </row>
    <row r="28" spans="2:16" s="18" customFormat="1" ht="18.75" customHeight="1" thickBot="1" x14ac:dyDescent="0.25">
      <c r="B28" s="65">
        <f t="shared" si="1"/>
        <v>7</v>
      </c>
      <c r="C28" s="72">
        <f t="shared" si="4"/>
        <v>46011</v>
      </c>
      <c r="D28" s="72"/>
      <c r="E28" s="73"/>
      <c r="F28" s="45"/>
      <c r="G28" s="49"/>
      <c r="H28" s="50" t="s">
        <v>12</v>
      </c>
      <c r="I28" s="19">
        <f t="shared" si="2"/>
        <v>0</v>
      </c>
      <c r="J28" s="20">
        <f t="shared" si="3"/>
        <v>0</v>
      </c>
      <c r="K28" s="61">
        <v>0</v>
      </c>
      <c r="L28" s="62">
        <f t="shared" si="0"/>
        <v>0</v>
      </c>
      <c r="M28" s="21"/>
      <c r="N28" s="22"/>
      <c r="O28" s="56"/>
      <c r="P28" s="1"/>
    </row>
    <row r="29" spans="2:16" s="18" customFormat="1" ht="18.75" customHeight="1" thickBot="1" x14ac:dyDescent="0.25">
      <c r="B29" s="65">
        <f t="shared" si="1"/>
        <v>1</v>
      </c>
      <c r="C29" s="72">
        <f t="shared" si="4"/>
        <v>46012</v>
      </c>
      <c r="D29" s="72"/>
      <c r="E29" s="73"/>
      <c r="F29" s="45"/>
      <c r="G29" s="49"/>
      <c r="H29" s="50" t="s">
        <v>12</v>
      </c>
      <c r="I29" s="19">
        <f t="shared" si="2"/>
        <v>0</v>
      </c>
      <c r="J29" s="20">
        <f t="shared" si="3"/>
        <v>0</v>
      </c>
      <c r="K29" s="61">
        <v>0</v>
      </c>
      <c r="L29" s="62">
        <f t="shared" si="0"/>
        <v>0</v>
      </c>
      <c r="M29" s="21"/>
      <c r="N29" s="22"/>
      <c r="O29" s="56"/>
      <c r="P29" s="1"/>
    </row>
    <row r="30" spans="2:16" s="18" customFormat="1" ht="18.75" customHeight="1" thickBot="1" x14ac:dyDescent="0.25">
      <c r="B30" s="65">
        <f t="shared" si="1"/>
        <v>2</v>
      </c>
      <c r="C30" s="72">
        <f t="shared" si="4"/>
        <v>46013</v>
      </c>
      <c r="D30" s="72"/>
      <c r="E30" s="73"/>
      <c r="F30" s="45"/>
      <c r="G30" s="49"/>
      <c r="H30" s="50" t="s">
        <v>12</v>
      </c>
      <c r="I30" s="19">
        <f t="shared" si="2"/>
        <v>0</v>
      </c>
      <c r="J30" s="20">
        <f t="shared" si="3"/>
        <v>0</v>
      </c>
      <c r="K30" s="61">
        <v>0</v>
      </c>
      <c r="L30" s="62">
        <f t="shared" si="0"/>
        <v>0</v>
      </c>
      <c r="M30" s="21"/>
      <c r="N30" s="22"/>
      <c r="O30" s="56"/>
      <c r="P30" s="1"/>
    </row>
    <row r="31" spans="2:16" s="18" customFormat="1" ht="18.75" customHeight="1" thickBot="1" x14ac:dyDescent="0.25">
      <c r="B31" s="65">
        <f t="shared" si="1"/>
        <v>3</v>
      </c>
      <c r="C31" s="72">
        <f t="shared" si="4"/>
        <v>46014</v>
      </c>
      <c r="D31" s="72"/>
      <c r="E31" s="73"/>
      <c r="F31" s="45"/>
      <c r="G31" s="49"/>
      <c r="H31" s="50" t="s">
        <v>12</v>
      </c>
      <c r="I31" s="19">
        <f t="shared" si="2"/>
        <v>0</v>
      </c>
      <c r="J31" s="20">
        <f t="shared" si="3"/>
        <v>0</v>
      </c>
      <c r="K31" s="61">
        <v>0</v>
      </c>
      <c r="L31" s="62">
        <f t="shared" si="0"/>
        <v>0</v>
      </c>
      <c r="M31" s="21"/>
      <c r="N31" s="22"/>
      <c r="O31" s="56"/>
      <c r="P31" s="1"/>
    </row>
    <row r="32" spans="2:16" s="18" customFormat="1" ht="18.75" customHeight="1" thickBot="1" x14ac:dyDescent="0.25">
      <c r="B32" s="65">
        <f t="shared" si="1"/>
        <v>4</v>
      </c>
      <c r="C32" s="72">
        <f t="shared" si="4"/>
        <v>46015</v>
      </c>
      <c r="D32" s="72"/>
      <c r="E32" s="73"/>
      <c r="F32" s="45"/>
      <c r="G32" s="49"/>
      <c r="H32" s="50" t="s">
        <v>12</v>
      </c>
      <c r="I32" s="19">
        <f t="shared" si="2"/>
        <v>0</v>
      </c>
      <c r="J32" s="20">
        <f t="shared" si="3"/>
        <v>0</v>
      </c>
      <c r="K32" s="61">
        <v>0</v>
      </c>
      <c r="L32" s="62">
        <f t="shared" si="0"/>
        <v>0</v>
      </c>
      <c r="M32" s="21"/>
      <c r="N32" s="22"/>
      <c r="O32" s="56"/>
      <c r="P32" s="1"/>
    </row>
    <row r="33" spans="2:16" s="18" customFormat="1" ht="18.75" customHeight="1" thickBot="1" x14ac:dyDescent="0.25">
      <c r="B33" s="65">
        <f t="shared" si="1"/>
        <v>5</v>
      </c>
      <c r="C33" s="72">
        <f t="shared" si="4"/>
        <v>46016</v>
      </c>
      <c r="D33" s="72"/>
      <c r="E33" s="73"/>
      <c r="F33" s="45"/>
      <c r="G33" s="49"/>
      <c r="H33" s="50" t="s">
        <v>12</v>
      </c>
      <c r="I33" s="19">
        <f t="shared" si="2"/>
        <v>0</v>
      </c>
      <c r="J33" s="20">
        <f t="shared" si="3"/>
        <v>0</v>
      </c>
      <c r="K33" s="61">
        <v>0</v>
      </c>
      <c r="L33" s="62">
        <f t="shared" si="0"/>
        <v>0</v>
      </c>
      <c r="M33" s="21"/>
      <c r="N33" s="22"/>
      <c r="O33" s="56"/>
      <c r="P33" s="1"/>
    </row>
    <row r="34" spans="2:16" s="18" customFormat="1" ht="18.75" customHeight="1" thickBot="1" x14ac:dyDescent="0.25">
      <c r="B34" s="65">
        <f t="shared" si="1"/>
        <v>6</v>
      </c>
      <c r="C34" s="72">
        <f t="shared" si="4"/>
        <v>46017</v>
      </c>
      <c r="D34" s="72"/>
      <c r="E34" s="73"/>
      <c r="F34" s="45"/>
      <c r="G34" s="49"/>
      <c r="H34" s="50" t="s">
        <v>12</v>
      </c>
      <c r="I34" s="19">
        <f t="shared" si="2"/>
        <v>0</v>
      </c>
      <c r="J34" s="20">
        <f t="shared" si="3"/>
        <v>0</v>
      </c>
      <c r="K34" s="61">
        <v>0</v>
      </c>
      <c r="L34" s="62">
        <f t="shared" si="0"/>
        <v>0</v>
      </c>
      <c r="M34" s="21"/>
      <c r="N34" s="22"/>
      <c r="O34" s="56"/>
      <c r="P34" s="1"/>
    </row>
    <row r="35" spans="2:16" s="18" customFormat="1" ht="18.75" customHeight="1" thickBot="1" x14ac:dyDescent="0.25">
      <c r="B35" s="65">
        <f t="shared" si="1"/>
        <v>7</v>
      </c>
      <c r="C35" s="72">
        <f t="shared" si="4"/>
        <v>46018</v>
      </c>
      <c r="D35" s="72"/>
      <c r="E35" s="73"/>
      <c r="F35" s="45"/>
      <c r="G35" s="49"/>
      <c r="H35" s="50" t="s">
        <v>12</v>
      </c>
      <c r="I35" s="19">
        <f t="shared" si="2"/>
        <v>0</v>
      </c>
      <c r="J35" s="20">
        <f t="shared" si="3"/>
        <v>0</v>
      </c>
      <c r="K35" s="61">
        <v>0</v>
      </c>
      <c r="L35" s="62">
        <f t="shared" si="0"/>
        <v>0</v>
      </c>
      <c r="M35" s="21"/>
      <c r="N35" s="22"/>
      <c r="O35" s="56"/>
      <c r="P35" s="1"/>
    </row>
    <row r="36" spans="2:16" s="18" customFormat="1" ht="18.75" customHeight="1" thickBot="1" x14ac:dyDescent="0.25">
      <c r="B36" s="65">
        <f t="shared" si="1"/>
        <v>1</v>
      </c>
      <c r="C36" s="72">
        <f t="shared" si="4"/>
        <v>46019</v>
      </c>
      <c r="D36" s="72"/>
      <c r="E36" s="73"/>
      <c r="F36" s="45"/>
      <c r="G36" s="49"/>
      <c r="H36" s="50" t="s">
        <v>12</v>
      </c>
      <c r="I36" s="19">
        <f t="shared" si="2"/>
        <v>0</v>
      </c>
      <c r="J36" s="20">
        <f t="shared" si="3"/>
        <v>0</v>
      </c>
      <c r="K36" s="61">
        <v>0</v>
      </c>
      <c r="L36" s="62">
        <f t="shared" si="0"/>
        <v>0</v>
      </c>
      <c r="M36" s="21"/>
      <c r="N36" s="22"/>
      <c r="O36" s="56"/>
      <c r="P36" s="1"/>
    </row>
    <row r="37" spans="2:16" s="18" customFormat="1" ht="18.75" customHeight="1" thickBot="1" x14ac:dyDescent="0.25">
      <c r="B37" s="65">
        <f t="shared" si="1"/>
        <v>2</v>
      </c>
      <c r="C37" s="72">
        <f t="shared" si="4"/>
        <v>46020</v>
      </c>
      <c r="D37" s="72"/>
      <c r="E37" s="73"/>
      <c r="F37" s="45"/>
      <c r="G37" s="49"/>
      <c r="H37" s="50" t="s">
        <v>12</v>
      </c>
      <c r="I37" s="19">
        <f t="shared" si="2"/>
        <v>0</v>
      </c>
      <c r="J37" s="20">
        <f t="shared" si="3"/>
        <v>0</v>
      </c>
      <c r="K37" s="61">
        <v>0</v>
      </c>
      <c r="L37" s="62">
        <f t="shared" si="0"/>
        <v>0</v>
      </c>
      <c r="M37" s="21"/>
      <c r="N37" s="22"/>
      <c r="O37" s="56"/>
      <c r="P37" s="1"/>
    </row>
    <row r="38" spans="2:16" s="18" customFormat="1" ht="18" customHeight="1" thickBot="1" x14ac:dyDescent="0.25">
      <c r="B38" s="65">
        <f t="shared" si="1"/>
        <v>3</v>
      </c>
      <c r="C38" s="72">
        <f t="shared" si="4"/>
        <v>46021</v>
      </c>
      <c r="D38" s="72"/>
      <c r="E38" s="73"/>
      <c r="F38" s="45"/>
      <c r="G38" s="49"/>
      <c r="H38" s="50" t="s">
        <v>12</v>
      </c>
      <c r="I38" s="19">
        <f t="shared" si="2"/>
        <v>0</v>
      </c>
      <c r="J38" s="20">
        <f t="shared" si="3"/>
        <v>0</v>
      </c>
      <c r="K38" s="61">
        <v>0</v>
      </c>
      <c r="L38" s="62">
        <f t="shared" si="0"/>
        <v>0</v>
      </c>
      <c r="M38" s="21"/>
      <c r="N38" s="22"/>
      <c r="O38" s="56"/>
      <c r="P38" s="1"/>
    </row>
    <row r="39" spans="2:16" s="18" customFormat="1" ht="18" customHeight="1" thickBot="1" x14ac:dyDescent="0.25">
      <c r="B39" s="65">
        <f t="shared" si="1"/>
        <v>4</v>
      </c>
      <c r="C39" s="72">
        <f t="shared" si="4"/>
        <v>46022</v>
      </c>
      <c r="D39" s="72"/>
      <c r="E39" s="73"/>
      <c r="F39" s="45"/>
      <c r="G39" s="49"/>
      <c r="H39" s="50" t="s">
        <v>12</v>
      </c>
      <c r="I39" s="19">
        <f t="shared" si="2"/>
        <v>0</v>
      </c>
      <c r="J39" s="20">
        <f t="shared" si="3"/>
        <v>0</v>
      </c>
      <c r="K39" s="61">
        <v>0</v>
      </c>
      <c r="L39" s="62">
        <f t="shared" si="0"/>
        <v>0</v>
      </c>
      <c r="M39" s="23"/>
      <c r="N39" s="24"/>
      <c r="O39" s="56"/>
      <c r="P39" s="1"/>
    </row>
    <row r="40" spans="2:16" s="18" customFormat="1" ht="18.75" customHeight="1" thickBot="1" x14ac:dyDescent="0.25">
      <c r="B40" s="25"/>
      <c r="C40" s="85"/>
      <c r="D40" s="85"/>
      <c r="E40" s="86"/>
      <c r="F40" s="46"/>
      <c r="G40" s="51"/>
      <c r="H40" s="52"/>
      <c r="I40" s="26"/>
      <c r="J40" s="27"/>
      <c r="K40" s="28"/>
      <c r="L40" s="57" t="s">
        <v>31</v>
      </c>
      <c r="M40" s="29">
        <f>SUM(L9:L40)</f>
        <v>0</v>
      </c>
      <c r="N40" s="30"/>
      <c r="O40" s="31"/>
      <c r="P40" s="1"/>
    </row>
    <row r="41" spans="2:16" ht="5.25" customHeight="1" x14ac:dyDescent="0.2"/>
    <row r="42" spans="2:16" s="37" customFormat="1" ht="15" customHeight="1" x14ac:dyDescent="0.2">
      <c r="B42" s="32" t="s">
        <v>1</v>
      </c>
      <c r="C42" s="33"/>
      <c r="D42" s="34"/>
      <c r="E42" s="35"/>
      <c r="F42" s="36" t="s">
        <v>2</v>
      </c>
      <c r="K42" s="36" t="s">
        <v>3</v>
      </c>
      <c r="O42" s="38" t="s">
        <v>4</v>
      </c>
      <c r="P42" s="1"/>
    </row>
    <row r="43" spans="2:16" s="37" customFormat="1" ht="9" customHeight="1" x14ac:dyDescent="0.2">
      <c r="B43" s="87">
        <f>M40</f>
        <v>0</v>
      </c>
      <c r="C43" s="88"/>
      <c r="D43" s="88"/>
      <c r="E43" s="89"/>
      <c r="F43" s="39" t="s">
        <v>19</v>
      </c>
      <c r="G43" s="40"/>
      <c r="H43" s="40"/>
      <c r="I43" s="40"/>
      <c r="J43" s="40"/>
      <c r="K43" s="39" t="s">
        <v>21</v>
      </c>
      <c r="L43" s="40"/>
      <c r="O43" s="41"/>
      <c r="P43" s="1"/>
    </row>
    <row r="44" spans="2:16" s="37" customFormat="1" ht="9" customHeight="1" x14ac:dyDescent="0.2">
      <c r="B44" s="90"/>
      <c r="C44" s="88"/>
      <c r="D44" s="88"/>
      <c r="E44" s="89"/>
      <c r="F44" s="39" t="s">
        <v>20</v>
      </c>
      <c r="G44" s="40"/>
      <c r="H44" s="40"/>
      <c r="I44" s="40"/>
      <c r="J44" s="40"/>
      <c r="K44" s="39" t="s">
        <v>22</v>
      </c>
      <c r="L44" s="40"/>
      <c r="O44" s="42" t="s">
        <v>23</v>
      </c>
      <c r="P44" s="1"/>
    </row>
    <row r="45" spans="2:16" s="37" customFormat="1" ht="19.5" customHeight="1" x14ac:dyDescent="0.4">
      <c r="B45" s="91"/>
      <c r="C45" s="92"/>
      <c r="D45" s="92"/>
      <c r="E45" s="93"/>
      <c r="F45" s="94"/>
      <c r="G45" s="95"/>
      <c r="H45" s="95"/>
      <c r="I45" s="95"/>
      <c r="J45" s="95"/>
      <c r="K45" s="83"/>
      <c r="L45" s="83"/>
      <c r="M45" s="83"/>
      <c r="N45" s="84"/>
      <c r="O45" s="43" t="s">
        <v>24</v>
      </c>
      <c r="P45" s="1"/>
    </row>
  </sheetData>
  <sheetProtection algorithmName="SHA-512" hashValue="skeACnMjZxz2KNa+LfCmE6khyVRO++4KCg5nKoSNKRsDoC97VAlNeKKFNNH0kgSEqadRnFlSkgPsdIZa/KWihg==" saltValue="gL/HnHjGWYIUNDuqALAhSA==" spinCount="100000" sheet="1" objects="1" scenarios="1"/>
  <mergeCells count="51">
    <mergeCell ref="C20:E20"/>
    <mergeCell ref="I4:J4"/>
    <mergeCell ref="K4:M4"/>
    <mergeCell ref="B5:E5"/>
    <mergeCell ref="F5:H5"/>
    <mergeCell ref="I5:J5"/>
    <mergeCell ref="K5:M5"/>
    <mergeCell ref="B4:E4"/>
    <mergeCell ref="F4:H4"/>
    <mergeCell ref="C9:E9"/>
    <mergeCell ref="C10:E10"/>
    <mergeCell ref="C16:E16"/>
    <mergeCell ref="A1:P1"/>
    <mergeCell ref="C17:E17"/>
    <mergeCell ref="C18:E18"/>
    <mergeCell ref="C19:E19"/>
    <mergeCell ref="C11:E11"/>
    <mergeCell ref="C12:E12"/>
    <mergeCell ref="C13:E13"/>
    <mergeCell ref="C14:E14"/>
    <mergeCell ref="C15:E15"/>
    <mergeCell ref="C37:E37"/>
    <mergeCell ref="C38:E38"/>
    <mergeCell ref="C31:E31"/>
    <mergeCell ref="C32:E32"/>
    <mergeCell ref="C21:E21"/>
    <mergeCell ref="C22:E22"/>
    <mergeCell ref="C23:E23"/>
    <mergeCell ref="C24:E24"/>
    <mergeCell ref="C27:E27"/>
    <mergeCell ref="C28:E28"/>
    <mergeCell ref="C29:E29"/>
    <mergeCell ref="C30:E30"/>
    <mergeCell ref="C25:E25"/>
    <mergeCell ref="C26:E26"/>
    <mergeCell ref="C39:E39"/>
    <mergeCell ref="C40:E40"/>
    <mergeCell ref="B43:E45"/>
    <mergeCell ref="I2:J2"/>
    <mergeCell ref="K2:M2"/>
    <mergeCell ref="B3:C3"/>
    <mergeCell ref="D3:E3"/>
    <mergeCell ref="G3:H3"/>
    <mergeCell ref="I3:J3"/>
    <mergeCell ref="K3:M3"/>
    <mergeCell ref="F45:J45"/>
    <mergeCell ref="K45:N45"/>
    <mergeCell ref="C33:E33"/>
    <mergeCell ref="C34:E34"/>
    <mergeCell ref="C35:E35"/>
    <mergeCell ref="C36:E36"/>
  </mergeCells>
  <phoneticPr fontId="1" type="noConversion"/>
  <printOptions horizontalCentered="1"/>
  <pageMargins left="0" right="0" top="0" bottom="0" header="0" footer="0"/>
  <pageSetup paperSize="9" scale="75" fitToHeight="2" orientation="portrait" horizontalDpi="200" verticalDpi="200" r:id="rId1"/>
  <headerFooter alignWithMargins="0"/>
  <ignoredErrors>
    <ignoredError sqref="F2:M5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1"/>
  </sheetPr>
  <dimension ref="A1:IT45"/>
  <sheetViews>
    <sheetView topLeftCell="A7" zoomScaleNormal="100" workbookViewId="0">
      <selection activeCell="F4" sqref="F4:H4"/>
    </sheetView>
  </sheetViews>
  <sheetFormatPr baseColWidth="10" defaultColWidth="0" defaultRowHeight="0" customHeight="1" zeroHeight="1" x14ac:dyDescent="0.2"/>
  <cols>
    <col min="1" max="1" width="9.42578125" style="1" customWidth="1"/>
    <col min="2" max="2" width="3.7109375" style="1" customWidth="1"/>
    <col min="3" max="3" width="2.7109375" style="1" customWidth="1"/>
    <col min="4" max="5" width="5.28515625" style="1" customWidth="1"/>
    <col min="6" max="6" width="7.85546875" style="1" customWidth="1"/>
    <col min="7" max="7" width="8" style="1" customWidth="1"/>
    <col min="8" max="8" width="2.7109375" style="1" customWidth="1"/>
    <col min="9" max="11" width="6.28515625" style="1" customWidth="1"/>
    <col min="12" max="12" width="12.42578125" style="1" customWidth="1"/>
    <col min="13" max="13" width="12.85546875" style="1" customWidth="1"/>
    <col min="14" max="14" width="10.7109375" style="1" customWidth="1"/>
    <col min="15" max="15" width="21.42578125" style="1" customWidth="1"/>
    <col min="16" max="16" width="9.42578125" style="1" customWidth="1"/>
    <col min="17" max="254" width="0" style="1" hidden="1" customWidth="1"/>
    <col min="255" max="16384" width="3.42578125" style="1" hidden="1"/>
  </cols>
  <sheetData>
    <row r="1" spans="1:16" ht="72" customHeight="1" thickBot="1" x14ac:dyDescent="0.25">
      <c r="A1" s="76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</row>
    <row r="2" spans="1:16" ht="17.25" customHeight="1" thickTop="1" x14ac:dyDescent="0.2">
      <c r="B2" s="2" t="s">
        <v>0</v>
      </c>
      <c r="I2" s="67" t="s">
        <v>15</v>
      </c>
      <c r="J2" s="67"/>
      <c r="K2" s="68" t="str">
        <f>IF(Kunde&lt;&gt;"",Kunde,"")</f>
        <v/>
      </c>
      <c r="L2" s="68"/>
      <c r="M2" s="68"/>
      <c r="N2" s="3" t="s">
        <v>25</v>
      </c>
    </row>
    <row r="3" spans="1:16" ht="13.5" customHeight="1" x14ac:dyDescent="0.2">
      <c r="B3" s="67" t="s">
        <v>5</v>
      </c>
      <c r="C3" s="67"/>
      <c r="D3" s="69">
        <f>Jan!G3+1</f>
        <v>45689</v>
      </c>
      <c r="E3" s="69"/>
      <c r="F3" s="53" t="s">
        <v>14</v>
      </c>
      <c r="G3" s="70">
        <f>C36</f>
        <v>45716</v>
      </c>
      <c r="H3" s="70"/>
      <c r="I3" s="67" t="s">
        <v>16</v>
      </c>
      <c r="J3" s="67"/>
      <c r="K3" s="71" t="str">
        <f>IF(Abteilung&lt;&gt;"",Abteilung,"")</f>
        <v/>
      </c>
      <c r="L3" s="71"/>
      <c r="M3" s="71"/>
      <c r="N3" s="4" t="s">
        <v>26</v>
      </c>
    </row>
    <row r="4" spans="1:16" ht="13.5" customHeight="1" x14ac:dyDescent="0.2">
      <c r="B4" s="67" t="s">
        <v>6</v>
      </c>
      <c r="C4" s="67"/>
      <c r="D4" s="67"/>
      <c r="E4" s="67"/>
      <c r="F4" s="68" t="str">
        <f>IF(Nachname&lt;&gt;"",Nachname,"")</f>
        <v/>
      </c>
      <c r="G4" s="68"/>
      <c r="H4" s="68"/>
      <c r="I4" s="67" t="s">
        <v>17</v>
      </c>
      <c r="J4" s="67"/>
      <c r="K4" s="71" t="str">
        <f>IF(Vorgesetzter&lt;&gt;"",Vorgesetzter,"")</f>
        <v/>
      </c>
      <c r="L4" s="71"/>
      <c r="M4" s="71"/>
      <c r="N4" s="3" t="s">
        <v>27</v>
      </c>
    </row>
    <row r="5" spans="1:16" ht="14.25" customHeight="1" x14ac:dyDescent="0.2">
      <c r="B5" s="67" t="s">
        <v>7</v>
      </c>
      <c r="C5" s="67"/>
      <c r="D5" s="67"/>
      <c r="E5" s="67"/>
      <c r="F5" s="71" t="str">
        <f>IF(Vorname&lt;&gt;"",Vorname,"")</f>
        <v/>
      </c>
      <c r="G5" s="71"/>
      <c r="H5" s="71"/>
      <c r="I5" s="67" t="s">
        <v>18</v>
      </c>
      <c r="J5" s="67"/>
      <c r="K5" s="71" t="str">
        <f>IF(Telefon&lt;&gt;"",Telefon,"")</f>
        <v/>
      </c>
      <c r="L5" s="71"/>
      <c r="M5" s="71"/>
      <c r="N5" s="4" t="s">
        <v>28</v>
      </c>
    </row>
    <row r="6" spans="1:16" ht="19.5" customHeight="1" thickBot="1" x14ac:dyDescent="0.25"/>
    <row r="7" spans="1:16" s="13" customFormat="1" ht="23.25" customHeight="1" thickBot="1" x14ac:dyDescent="0.25">
      <c r="B7" s="5" t="s">
        <v>8</v>
      </c>
      <c r="C7" s="6"/>
      <c r="D7" s="6"/>
      <c r="E7" s="7"/>
      <c r="F7" s="5" t="s">
        <v>9</v>
      </c>
      <c r="G7" s="6"/>
      <c r="H7" s="8"/>
      <c r="I7" s="9" t="s">
        <v>13</v>
      </c>
      <c r="J7" s="54" t="s">
        <v>30</v>
      </c>
      <c r="K7" s="63" t="s">
        <v>35</v>
      </c>
      <c r="L7" s="10" t="s">
        <v>10</v>
      </c>
      <c r="M7" s="11" t="s">
        <v>11</v>
      </c>
      <c r="N7" s="12" t="s">
        <v>32</v>
      </c>
      <c r="O7" s="58" t="s">
        <v>33</v>
      </c>
      <c r="P7" s="1"/>
    </row>
    <row r="8" spans="1:16" ht="5.25" customHeight="1" thickBot="1" x14ac:dyDescent="0.25">
      <c r="M8" s="14"/>
      <c r="N8" s="14"/>
    </row>
    <row r="9" spans="1:16" s="18" customFormat="1" ht="18" customHeight="1" thickBot="1" x14ac:dyDescent="0.25">
      <c r="B9" s="64">
        <f>WEEKDAY(C9)</f>
        <v>7</v>
      </c>
      <c r="C9" s="74">
        <f>D3</f>
        <v>45689</v>
      </c>
      <c r="D9" s="74"/>
      <c r="E9" s="75"/>
      <c r="F9" s="44"/>
      <c r="G9" s="47"/>
      <c r="H9" s="48" t="s">
        <v>12</v>
      </c>
      <c r="I9" s="15">
        <f>IF(K9&lt;&gt;0,0,IF(AND(6&lt;(24*(G9-F9)),(24*(G9-F9))&lt;=9.5),0.5,0))</f>
        <v>0</v>
      </c>
      <c r="J9" s="16">
        <f>IF(K9&lt;&gt;0,0,IF(9.5&lt;(24*(G9-F9)),0.75,0))</f>
        <v>0</v>
      </c>
      <c r="K9" s="60">
        <v>0</v>
      </c>
      <c r="L9" s="62">
        <f t="shared" ref="L9:L39" si="0">ROUND(IF(O9="",24*(G9-F9)-SUM(I9:J9)-24*K9,IF(O9="K",Standardzeit,IF(O9="U",Standardzeit,24*(G9-F9)-SUM(I9:J9)-24*K9))),2)</f>
        <v>0</v>
      </c>
      <c r="M9" s="17"/>
      <c r="N9" s="59"/>
      <c r="O9" s="55"/>
      <c r="P9" s="1"/>
    </row>
    <row r="10" spans="1:16" s="18" customFormat="1" ht="18.75" customHeight="1" thickBot="1" x14ac:dyDescent="0.25">
      <c r="B10" s="65">
        <f t="shared" ref="B10:B37" si="1">WEEKDAY(C10)</f>
        <v>1</v>
      </c>
      <c r="C10" s="72">
        <f>C9+1</f>
        <v>45690</v>
      </c>
      <c r="D10" s="72"/>
      <c r="E10" s="73"/>
      <c r="F10" s="45"/>
      <c r="G10" s="49"/>
      <c r="H10" s="50" t="s">
        <v>12</v>
      </c>
      <c r="I10" s="19">
        <f t="shared" ref="I10:I39" si="2">IF(K10&lt;&gt;0,0,IF(AND(6&lt;(24*(G10-F10)),(24*(G10-F10))&lt;=9.5),0.5,0))</f>
        <v>0</v>
      </c>
      <c r="J10" s="20">
        <f t="shared" ref="J10:J39" si="3">IF(K10&lt;&gt;0,0,IF(9.5&lt;(24*(G10-F10)),0.75,0))</f>
        <v>0</v>
      </c>
      <c r="K10" s="61">
        <v>0</v>
      </c>
      <c r="L10" s="62">
        <f t="shared" si="0"/>
        <v>0</v>
      </c>
      <c r="M10" s="21"/>
      <c r="N10" s="22"/>
      <c r="O10" s="56"/>
      <c r="P10" s="1"/>
    </row>
    <row r="11" spans="1:16" s="18" customFormat="1" ht="18.75" customHeight="1" thickBot="1" x14ac:dyDescent="0.25">
      <c r="B11" s="65">
        <f t="shared" si="1"/>
        <v>2</v>
      </c>
      <c r="C11" s="72">
        <f t="shared" ref="C11:C37" si="4">C10+1</f>
        <v>45691</v>
      </c>
      <c r="D11" s="72"/>
      <c r="E11" s="73"/>
      <c r="F11" s="45"/>
      <c r="G11" s="49"/>
      <c r="H11" s="50" t="s">
        <v>12</v>
      </c>
      <c r="I11" s="19">
        <f t="shared" si="2"/>
        <v>0</v>
      </c>
      <c r="J11" s="20">
        <f t="shared" si="3"/>
        <v>0</v>
      </c>
      <c r="K11" s="61">
        <v>0</v>
      </c>
      <c r="L11" s="62">
        <f t="shared" si="0"/>
        <v>0</v>
      </c>
      <c r="M11" s="21"/>
      <c r="N11" s="22"/>
      <c r="O11" s="56"/>
      <c r="P11" s="1"/>
    </row>
    <row r="12" spans="1:16" s="18" customFormat="1" ht="18.75" customHeight="1" thickBot="1" x14ac:dyDescent="0.25">
      <c r="B12" s="65">
        <f t="shared" si="1"/>
        <v>3</v>
      </c>
      <c r="C12" s="72">
        <f t="shared" si="4"/>
        <v>45692</v>
      </c>
      <c r="D12" s="72"/>
      <c r="E12" s="73"/>
      <c r="F12" s="45"/>
      <c r="G12" s="49"/>
      <c r="H12" s="50" t="s">
        <v>12</v>
      </c>
      <c r="I12" s="19">
        <f t="shared" si="2"/>
        <v>0</v>
      </c>
      <c r="J12" s="20">
        <f t="shared" si="3"/>
        <v>0</v>
      </c>
      <c r="K12" s="61">
        <v>0</v>
      </c>
      <c r="L12" s="62">
        <f t="shared" si="0"/>
        <v>0</v>
      </c>
      <c r="M12" s="21"/>
      <c r="N12" s="22"/>
      <c r="O12" s="56"/>
      <c r="P12" s="1"/>
    </row>
    <row r="13" spans="1:16" s="18" customFormat="1" ht="18.75" customHeight="1" thickBot="1" x14ac:dyDescent="0.25">
      <c r="B13" s="65">
        <f t="shared" si="1"/>
        <v>4</v>
      </c>
      <c r="C13" s="72">
        <f t="shared" si="4"/>
        <v>45693</v>
      </c>
      <c r="D13" s="72"/>
      <c r="E13" s="73"/>
      <c r="F13" s="45"/>
      <c r="G13" s="49"/>
      <c r="H13" s="50" t="s">
        <v>12</v>
      </c>
      <c r="I13" s="19">
        <f t="shared" si="2"/>
        <v>0</v>
      </c>
      <c r="J13" s="20">
        <f t="shared" si="3"/>
        <v>0</v>
      </c>
      <c r="K13" s="61">
        <v>0</v>
      </c>
      <c r="L13" s="62">
        <f t="shared" si="0"/>
        <v>0</v>
      </c>
      <c r="M13" s="21"/>
      <c r="N13" s="22"/>
      <c r="O13" s="56"/>
      <c r="P13" s="1"/>
    </row>
    <row r="14" spans="1:16" s="18" customFormat="1" ht="18.75" customHeight="1" thickBot="1" x14ac:dyDescent="0.25">
      <c r="B14" s="65">
        <f t="shared" si="1"/>
        <v>5</v>
      </c>
      <c r="C14" s="72">
        <f t="shared" si="4"/>
        <v>45694</v>
      </c>
      <c r="D14" s="72"/>
      <c r="E14" s="73"/>
      <c r="F14" s="45"/>
      <c r="G14" s="49"/>
      <c r="H14" s="50" t="s">
        <v>12</v>
      </c>
      <c r="I14" s="19">
        <f t="shared" si="2"/>
        <v>0</v>
      </c>
      <c r="J14" s="20">
        <f t="shared" si="3"/>
        <v>0</v>
      </c>
      <c r="K14" s="61">
        <v>0</v>
      </c>
      <c r="L14" s="62">
        <f t="shared" si="0"/>
        <v>0</v>
      </c>
      <c r="M14" s="21"/>
      <c r="N14" s="22"/>
      <c r="O14" s="56"/>
      <c r="P14" s="1"/>
    </row>
    <row r="15" spans="1:16" s="18" customFormat="1" ht="18.75" customHeight="1" thickBot="1" x14ac:dyDescent="0.25">
      <c r="B15" s="65">
        <f t="shared" si="1"/>
        <v>6</v>
      </c>
      <c r="C15" s="72">
        <f t="shared" si="4"/>
        <v>45695</v>
      </c>
      <c r="D15" s="72"/>
      <c r="E15" s="73"/>
      <c r="F15" s="45"/>
      <c r="G15" s="49"/>
      <c r="H15" s="50" t="s">
        <v>12</v>
      </c>
      <c r="I15" s="19">
        <f t="shared" si="2"/>
        <v>0</v>
      </c>
      <c r="J15" s="20">
        <f t="shared" si="3"/>
        <v>0</v>
      </c>
      <c r="K15" s="61">
        <v>0</v>
      </c>
      <c r="L15" s="62">
        <f t="shared" si="0"/>
        <v>0</v>
      </c>
      <c r="M15" s="21"/>
      <c r="N15" s="22"/>
      <c r="O15" s="56"/>
      <c r="P15" s="1"/>
    </row>
    <row r="16" spans="1:16" s="18" customFormat="1" ht="18.75" customHeight="1" thickBot="1" x14ac:dyDescent="0.25">
      <c r="B16" s="65">
        <f t="shared" si="1"/>
        <v>7</v>
      </c>
      <c r="C16" s="72">
        <f t="shared" si="4"/>
        <v>45696</v>
      </c>
      <c r="D16" s="72"/>
      <c r="E16" s="73"/>
      <c r="F16" s="45"/>
      <c r="G16" s="49"/>
      <c r="H16" s="50" t="s">
        <v>12</v>
      </c>
      <c r="I16" s="19">
        <f t="shared" si="2"/>
        <v>0</v>
      </c>
      <c r="J16" s="20">
        <f t="shared" si="3"/>
        <v>0</v>
      </c>
      <c r="K16" s="61">
        <v>0</v>
      </c>
      <c r="L16" s="62">
        <f t="shared" si="0"/>
        <v>0</v>
      </c>
      <c r="M16" s="21"/>
      <c r="N16" s="22"/>
      <c r="O16" s="56"/>
      <c r="P16" s="1"/>
    </row>
    <row r="17" spans="2:16" s="18" customFormat="1" ht="18.75" customHeight="1" thickBot="1" x14ac:dyDescent="0.25">
      <c r="B17" s="65">
        <f t="shared" si="1"/>
        <v>1</v>
      </c>
      <c r="C17" s="72">
        <f t="shared" si="4"/>
        <v>45697</v>
      </c>
      <c r="D17" s="72"/>
      <c r="E17" s="73"/>
      <c r="F17" s="45"/>
      <c r="G17" s="49"/>
      <c r="H17" s="50" t="s">
        <v>12</v>
      </c>
      <c r="I17" s="19">
        <f t="shared" si="2"/>
        <v>0</v>
      </c>
      <c r="J17" s="20">
        <f t="shared" si="3"/>
        <v>0</v>
      </c>
      <c r="K17" s="61">
        <v>0</v>
      </c>
      <c r="L17" s="62">
        <f t="shared" si="0"/>
        <v>0</v>
      </c>
      <c r="M17" s="21"/>
      <c r="N17" s="22"/>
      <c r="O17" s="56"/>
      <c r="P17" s="1"/>
    </row>
    <row r="18" spans="2:16" s="18" customFormat="1" ht="18.75" customHeight="1" thickBot="1" x14ac:dyDescent="0.25">
      <c r="B18" s="65">
        <f t="shared" si="1"/>
        <v>2</v>
      </c>
      <c r="C18" s="72">
        <f t="shared" si="4"/>
        <v>45698</v>
      </c>
      <c r="D18" s="72"/>
      <c r="E18" s="73"/>
      <c r="F18" s="45"/>
      <c r="G18" s="49"/>
      <c r="H18" s="50" t="s">
        <v>12</v>
      </c>
      <c r="I18" s="19">
        <f t="shared" si="2"/>
        <v>0</v>
      </c>
      <c r="J18" s="20">
        <f t="shared" si="3"/>
        <v>0</v>
      </c>
      <c r="K18" s="61">
        <v>0</v>
      </c>
      <c r="L18" s="62">
        <f t="shared" si="0"/>
        <v>0</v>
      </c>
      <c r="M18" s="21"/>
      <c r="N18" s="22"/>
      <c r="O18" s="56"/>
      <c r="P18" s="1"/>
    </row>
    <row r="19" spans="2:16" s="18" customFormat="1" ht="18.75" customHeight="1" thickBot="1" x14ac:dyDescent="0.25">
      <c r="B19" s="65">
        <f t="shared" si="1"/>
        <v>3</v>
      </c>
      <c r="C19" s="96">
        <f t="shared" si="4"/>
        <v>45699</v>
      </c>
      <c r="D19" s="96"/>
      <c r="E19" s="97"/>
      <c r="F19" s="45"/>
      <c r="G19" s="49"/>
      <c r="H19" s="50" t="s">
        <v>12</v>
      </c>
      <c r="I19" s="19">
        <f t="shared" si="2"/>
        <v>0</v>
      </c>
      <c r="J19" s="20">
        <f t="shared" si="3"/>
        <v>0</v>
      </c>
      <c r="K19" s="61">
        <v>0</v>
      </c>
      <c r="L19" s="62">
        <f t="shared" si="0"/>
        <v>0</v>
      </c>
      <c r="M19" s="21"/>
      <c r="N19" s="22"/>
      <c r="O19" s="56"/>
      <c r="P19" s="1"/>
    </row>
    <row r="20" spans="2:16" s="18" customFormat="1" ht="18.75" customHeight="1" thickBot="1" x14ac:dyDescent="0.25">
      <c r="B20" s="65">
        <f t="shared" si="1"/>
        <v>4</v>
      </c>
      <c r="C20" s="72">
        <f t="shared" si="4"/>
        <v>45700</v>
      </c>
      <c r="D20" s="72"/>
      <c r="E20" s="73"/>
      <c r="F20" s="45"/>
      <c r="G20" s="49"/>
      <c r="H20" s="50" t="s">
        <v>12</v>
      </c>
      <c r="I20" s="19">
        <f t="shared" si="2"/>
        <v>0</v>
      </c>
      <c r="J20" s="20">
        <f t="shared" si="3"/>
        <v>0</v>
      </c>
      <c r="K20" s="61">
        <v>0</v>
      </c>
      <c r="L20" s="62">
        <f t="shared" si="0"/>
        <v>0</v>
      </c>
      <c r="M20" s="21"/>
      <c r="N20" s="22"/>
      <c r="O20" s="56"/>
      <c r="P20" s="1"/>
    </row>
    <row r="21" spans="2:16" s="18" customFormat="1" ht="18.75" customHeight="1" thickBot="1" x14ac:dyDescent="0.25">
      <c r="B21" s="65">
        <f t="shared" si="1"/>
        <v>5</v>
      </c>
      <c r="C21" s="72">
        <f t="shared" si="4"/>
        <v>45701</v>
      </c>
      <c r="D21" s="72"/>
      <c r="E21" s="73"/>
      <c r="F21" s="45"/>
      <c r="G21" s="49"/>
      <c r="H21" s="50" t="s">
        <v>12</v>
      </c>
      <c r="I21" s="19">
        <f t="shared" si="2"/>
        <v>0</v>
      </c>
      <c r="J21" s="20">
        <f t="shared" si="3"/>
        <v>0</v>
      </c>
      <c r="K21" s="61">
        <v>0</v>
      </c>
      <c r="L21" s="62">
        <f t="shared" si="0"/>
        <v>0</v>
      </c>
      <c r="M21" s="21"/>
      <c r="N21" s="22"/>
      <c r="O21" s="56"/>
      <c r="P21" s="1"/>
    </row>
    <row r="22" spans="2:16" s="18" customFormat="1" ht="18.75" customHeight="1" thickBot="1" x14ac:dyDescent="0.25">
      <c r="B22" s="65">
        <f t="shared" si="1"/>
        <v>6</v>
      </c>
      <c r="C22" s="72">
        <f t="shared" si="4"/>
        <v>45702</v>
      </c>
      <c r="D22" s="72"/>
      <c r="E22" s="73"/>
      <c r="F22" s="45"/>
      <c r="G22" s="49"/>
      <c r="H22" s="50" t="s">
        <v>12</v>
      </c>
      <c r="I22" s="19">
        <f t="shared" si="2"/>
        <v>0</v>
      </c>
      <c r="J22" s="20">
        <f t="shared" si="3"/>
        <v>0</v>
      </c>
      <c r="K22" s="61">
        <v>0</v>
      </c>
      <c r="L22" s="62">
        <f t="shared" si="0"/>
        <v>0</v>
      </c>
      <c r="M22" s="21"/>
      <c r="N22" s="22"/>
      <c r="O22" s="56"/>
      <c r="P22" s="1"/>
    </row>
    <row r="23" spans="2:16" s="18" customFormat="1" ht="18.75" customHeight="1" thickBot="1" x14ac:dyDescent="0.25">
      <c r="B23" s="65">
        <f t="shared" si="1"/>
        <v>7</v>
      </c>
      <c r="C23" s="72">
        <f t="shared" si="4"/>
        <v>45703</v>
      </c>
      <c r="D23" s="72"/>
      <c r="E23" s="73"/>
      <c r="F23" s="45"/>
      <c r="G23" s="49"/>
      <c r="H23" s="50" t="s">
        <v>12</v>
      </c>
      <c r="I23" s="19">
        <f t="shared" si="2"/>
        <v>0</v>
      </c>
      <c r="J23" s="20">
        <f t="shared" si="3"/>
        <v>0</v>
      </c>
      <c r="K23" s="61">
        <v>0</v>
      </c>
      <c r="L23" s="62">
        <f t="shared" si="0"/>
        <v>0</v>
      </c>
      <c r="M23" s="21"/>
      <c r="N23" s="22"/>
      <c r="O23" s="56"/>
      <c r="P23" s="1"/>
    </row>
    <row r="24" spans="2:16" s="18" customFormat="1" ht="18.75" customHeight="1" thickBot="1" x14ac:dyDescent="0.25">
      <c r="B24" s="65">
        <f t="shared" si="1"/>
        <v>1</v>
      </c>
      <c r="C24" s="72">
        <f t="shared" si="4"/>
        <v>45704</v>
      </c>
      <c r="D24" s="72"/>
      <c r="E24" s="73"/>
      <c r="F24" s="45"/>
      <c r="G24" s="49"/>
      <c r="H24" s="50" t="s">
        <v>12</v>
      </c>
      <c r="I24" s="19">
        <f t="shared" si="2"/>
        <v>0</v>
      </c>
      <c r="J24" s="20">
        <f t="shared" si="3"/>
        <v>0</v>
      </c>
      <c r="K24" s="61">
        <v>0</v>
      </c>
      <c r="L24" s="62">
        <f t="shared" si="0"/>
        <v>0</v>
      </c>
      <c r="M24" s="21"/>
      <c r="N24" s="22"/>
      <c r="O24" s="56"/>
      <c r="P24" s="1"/>
    </row>
    <row r="25" spans="2:16" s="18" customFormat="1" ht="18.75" customHeight="1" thickBot="1" x14ac:dyDescent="0.25">
      <c r="B25" s="65">
        <f t="shared" si="1"/>
        <v>2</v>
      </c>
      <c r="C25" s="72">
        <f t="shared" si="4"/>
        <v>45705</v>
      </c>
      <c r="D25" s="72"/>
      <c r="E25" s="73"/>
      <c r="F25" s="45"/>
      <c r="G25" s="49"/>
      <c r="H25" s="50" t="s">
        <v>12</v>
      </c>
      <c r="I25" s="19">
        <f t="shared" si="2"/>
        <v>0</v>
      </c>
      <c r="J25" s="20">
        <f t="shared" si="3"/>
        <v>0</v>
      </c>
      <c r="K25" s="61">
        <v>0</v>
      </c>
      <c r="L25" s="62">
        <f t="shared" si="0"/>
        <v>0</v>
      </c>
      <c r="M25" s="21"/>
      <c r="N25" s="22"/>
      <c r="O25" s="56"/>
      <c r="P25" s="1"/>
    </row>
    <row r="26" spans="2:16" s="18" customFormat="1" ht="18.75" customHeight="1" thickBot="1" x14ac:dyDescent="0.25">
      <c r="B26" s="65">
        <f t="shared" si="1"/>
        <v>3</v>
      </c>
      <c r="C26" s="72">
        <f t="shared" si="4"/>
        <v>45706</v>
      </c>
      <c r="D26" s="72"/>
      <c r="E26" s="73"/>
      <c r="F26" s="45"/>
      <c r="G26" s="49"/>
      <c r="H26" s="50" t="s">
        <v>12</v>
      </c>
      <c r="I26" s="19">
        <f t="shared" si="2"/>
        <v>0</v>
      </c>
      <c r="J26" s="20">
        <f t="shared" si="3"/>
        <v>0</v>
      </c>
      <c r="K26" s="61">
        <v>0</v>
      </c>
      <c r="L26" s="62">
        <f t="shared" si="0"/>
        <v>0</v>
      </c>
      <c r="M26" s="21"/>
      <c r="N26" s="22"/>
      <c r="O26" s="56"/>
      <c r="P26" s="1"/>
    </row>
    <row r="27" spans="2:16" s="18" customFormat="1" ht="18.75" customHeight="1" thickBot="1" x14ac:dyDescent="0.25">
      <c r="B27" s="65">
        <f t="shared" si="1"/>
        <v>4</v>
      </c>
      <c r="C27" s="72">
        <f t="shared" si="4"/>
        <v>45707</v>
      </c>
      <c r="D27" s="72"/>
      <c r="E27" s="73"/>
      <c r="F27" s="45"/>
      <c r="G27" s="49"/>
      <c r="H27" s="50" t="s">
        <v>12</v>
      </c>
      <c r="I27" s="19">
        <f t="shared" si="2"/>
        <v>0</v>
      </c>
      <c r="J27" s="20">
        <f t="shared" si="3"/>
        <v>0</v>
      </c>
      <c r="K27" s="61">
        <v>0</v>
      </c>
      <c r="L27" s="62">
        <f t="shared" si="0"/>
        <v>0</v>
      </c>
      <c r="M27" s="21"/>
      <c r="N27" s="22"/>
      <c r="O27" s="56"/>
      <c r="P27" s="1"/>
    </row>
    <row r="28" spans="2:16" s="18" customFormat="1" ht="18.75" customHeight="1" thickBot="1" x14ac:dyDescent="0.25">
      <c r="B28" s="65">
        <f t="shared" si="1"/>
        <v>5</v>
      </c>
      <c r="C28" s="72">
        <f t="shared" si="4"/>
        <v>45708</v>
      </c>
      <c r="D28" s="72"/>
      <c r="E28" s="73"/>
      <c r="F28" s="45"/>
      <c r="G28" s="49"/>
      <c r="H28" s="50" t="s">
        <v>12</v>
      </c>
      <c r="I28" s="19">
        <f t="shared" si="2"/>
        <v>0</v>
      </c>
      <c r="J28" s="20">
        <f t="shared" si="3"/>
        <v>0</v>
      </c>
      <c r="K28" s="61">
        <v>0</v>
      </c>
      <c r="L28" s="62">
        <f t="shared" si="0"/>
        <v>0</v>
      </c>
      <c r="M28" s="21"/>
      <c r="N28" s="22"/>
      <c r="O28" s="56"/>
      <c r="P28" s="1"/>
    </row>
    <row r="29" spans="2:16" s="18" customFormat="1" ht="18.75" customHeight="1" thickBot="1" x14ac:dyDescent="0.25">
      <c r="B29" s="65">
        <f t="shared" si="1"/>
        <v>6</v>
      </c>
      <c r="C29" s="72">
        <f t="shared" si="4"/>
        <v>45709</v>
      </c>
      <c r="D29" s="72"/>
      <c r="E29" s="73"/>
      <c r="F29" s="45"/>
      <c r="G29" s="49"/>
      <c r="H29" s="50" t="s">
        <v>12</v>
      </c>
      <c r="I29" s="19">
        <f t="shared" si="2"/>
        <v>0</v>
      </c>
      <c r="J29" s="20">
        <f t="shared" si="3"/>
        <v>0</v>
      </c>
      <c r="K29" s="61">
        <v>0</v>
      </c>
      <c r="L29" s="62">
        <f t="shared" si="0"/>
        <v>0</v>
      </c>
      <c r="M29" s="21"/>
      <c r="N29" s="22"/>
      <c r="O29" s="56"/>
      <c r="P29" s="1"/>
    </row>
    <row r="30" spans="2:16" s="18" customFormat="1" ht="18.75" customHeight="1" thickBot="1" x14ac:dyDescent="0.25">
      <c r="B30" s="65">
        <f t="shared" si="1"/>
        <v>7</v>
      </c>
      <c r="C30" s="72">
        <f t="shared" si="4"/>
        <v>45710</v>
      </c>
      <c r="D30" s="72"/>
      <c r="E30" s="73"/>
      <c r="F30" s="45"/>
      <c r="G30" s="49"/>
      <c r="H30" s="50" t="s">
        <v>12</v>
      </c>
      <c r="I30" s="19">
        <f t="shared" si="2"/>
        <v>0</v>
      </c>
      <c r="J30" s="20">
        <f t="shared" si="3"/>
        <v>0</v>
      </c>
      <c r="K30" s="61">
        <v>0</v>
      </c>
      <c r="L30" s="62">
        <f t="shared" si="0"/>
        <v>0</v>
      </c>
      <c r="M30" s="21"/>
      <c r="N30" s="22"/>
      <c r="O30" s="56"/>
      <c r="P30" s="1"/>
    </row>
    <row r="31" spans="2:16" s="18" customFormat="1" ht="18.75" customHeight="1" thickBot="1" x14ac:dyDescent="0.25">
      <c r="B31" s="65">
        <f t="shared" si="1"/>
        <v>1</v>
      </c>
      <c r="C31" s="72">
        <f t="shared" si="4"/>
        <v>45711</v>
      </c>
      <c r="D31" s="72"/>
      <c r="E31" s="73"/>
      <c r="F31" s="45"/>
      <c r="G31" s="49"/>
      <c r="H31" s="50" t="s">
        <v>12</v>
      </c>
      <c r="I31" s="19">
        <f t="shared" si="2"/>
        <v>0</v>
      </c>
      <c r="J31" s="20">
        <f t="shared" si="3"/>
        <v>0</v>
      </c>
      <c r="K31" s="61">
        <v>0</v>
      </c>
      <c r="L31" s="62">
        <f t="shared" si="0"/>
        <v>0</v>
      </c>
      <c r="M31" s="21"/>
      <c r="N31" s="22"/>
      <c r="O31" s="56"/>
      <c r="P31" s="1"/>
    </row>
    <row r="32" spans="2:16" s="18" customFormat="1" ht="18.75" customHeight="1" thickBot="1" x14ac:dyDescent="0.25">
      <c r="B32" s="65">
        <f t="shared" si="1"/>
        <v>2</v>
      </c>
      <c r="C32" s="72">
        <f t="shared" si="4"/>
        <v>45712</v>
      </c>
      <c r="D32" s="72"/>
      <c r="E32" s="73"/>
      <c r="F32" s="45"/>
      <c r="G32" s="49"/>
      <c r="H32" s="50" t="s">
        <v>12</v>
      </c>
      <c r="I32" s="19">
        <f t="shared" si="2"/>
        <v>0</v>
      </c>
      <c r="J32" s="20">
        <f t="shared" si="3"/>
        <v>0</v>
      </c>
      <c r="K32" s="61">
        <v>0</v>
      </c>
      <c r="L32" s="62">
        <f t="shared" si="0"/>
        <v>0</v>
      </c>
      <c r="M32" s="21"/>
      <c r="N32" s="22"/>
      <c r="O32" s="56"/>
      <c r="P32" s="1"/>
    </row>
    <row r="33" spans="2:16" s="18" customFormat="1" ht="18.75" customHeight="1" thickBot="1" x14ac:dyDescent="0.25">
      <c r="B33" s="65">
        <f t="shared" si="1"/>
        <v>3</v>
      </c>
      <c r="C33" s="72">
        <f t="shared" si="4"/>
        <v>45713</v>
      </c>
      <c r="D33" s="72"/>
      <c r="E33" s="73"/>
      <c r="F33" s="45"/>
      <c r="G33" s="49"/>
      <c r="H33" s="50" t="s">
        <v>12</v>
      </c>
      <c r="I33" s="19">
        <f t="shared" si="2"/>
        <v>0</v>
      </c>
      <c r="J33" s="20">
        <f t="shared" si="3"/>
        <v>0</v>
      </c>
      <c r="K33" s="61">
        <v>0</v>
      </c>
      <c r="L33" s="62">
        <f t="shared" si="0"/>
        <v>0</v>
      </c>
      <c r="M33" s="21"/>
      <c r="N33" s="22"/>
      <c r="O33" s="56"/>
      <c r="P33" s="1"/>
    </row>
    <row r="34" spans="2:16" s="18" customFormat="1" ht="18.75" customHeight="1" thickBot="1" x14ac:dyDescent="0.25">
      <c r="B34" s="65">
        <f t="shared" si="1"/>
        <v>4</v>
      </c>
      <c r="C34" s="72">
        <f t="shared" si="4"/>
        <v>45714</v>
      </c>
      <c r="D34" s="72"/>
      <c r="E34" s="73"/>
      <c r="F34" s="45"/>
      <c r="G34" s="49"/>
      <c r="H34" s="50" t="s">
        <v>12</v>
      </c>
      <c r="I34" s="19">
        <f t="shared" si="2"/>
        <v>0</v>
      </c>
      <c r="J34" s="20">
        <f t="shared" si="3"/>
        <v>0</v>
      </c>
      <c r="K34" s="61">
        <v>0</v>
      </c>
      <c r="L34" s="62">
        <f t="shared" si="0"/>
        <v>0</v>
      </c>
      <c r="M34" s="21"/>
      <c r="N34" s="22"/>
      <c r="O34" s="56"/>
      <c r="P34" s="1"/>
    </row>
    <row r="35" spans="2:16" s="18" customFormat="1" ht="18.75" customHeight="1" thickBot="1" x14ac:dyDescent="0.25">
      <c r="B35" s="65">
        <f t="shared" si="1"/>
        <v>5</v>
      </c>
      <c r="C35" s="72">
        <f t="shared" si="4"/>
        <v>45715</v>
      </c>
      <c r="D35" s="72"/>
      <c r="E35" s="73"/>
      <c r="F35" s="45"/>
      <c r="G35" s="49"/>
      <c r="H35" s="50" t="s">
        <v>12</v>
      </c>
      <c r="I35" s="19">
        <f t="shared" si="2"/>
        <v>0</v>
      </c>
      <c r="J35" s="20">
        <f t="shared" si="3"/>
        <v>0</v>
      </c>
      <c r="K35" s="61">
        <v>0</v>
      </c>
      <c r="L35" s="62">
        <f t="shared" si="0"/>
        <v>0</v>
      </c>
      <c r="M35" s="21"/>
      <c r="N35" s="22"/>
      <c r="O35" s="56"/>
      <c r="P35" s="1"/>
    </row>
    <row r="36" spans="2:16" s="18" customFormat="1" ht="18.75" customHeight="1" thickBot="1" x14ac:dyDescent="0.25">
      <c r="B36" s="65">
        <f t="shared" si="1"/>
        <v>6</v>
      </c>
      <c r="C36" s="72">
        <f t="shared" si="4"/>
        <v>45716</v>
      </c>
      <c r="D36" s="72"/>
      <c r="E36" s="73"/>
      <c r="F36" s="45"/>
      <c r="G36" s="49"/>
      <c r="H36" s="50" t="s">
        <v>12</v>
      </c>
      <c r="I36" s="19">
        <f t="shared" si="2"/>
        <v>0</v>
      </c>
      <c r="J36" s="20">
        <f t="shared" si="3"/>
        <v>0</v>
      </c>
      <c r="K36" s="61">
        <v>0</v>
      </c>
      <c r="L36" s="62">
        <f t="shared" si="0"/>
        <v>0</v>
      </c>
      <c r="M36" s="21"/>
      <c r="N36" s="22"/>
      <c r="O36" s="56"/>
      <c r="P36" s="1"/>
    </row>
    <row r="37" spans="2:16" s="18" customFormat="1" ht="18.75" customHeight="1" thickBot="1" x14ac:dyDescent="0.25">
      <c r="B37" s="65">
        <f t="shared" si="1"/>
        <v>7</v>
      </c>
      <c r="C37" s="72">
        <f t="shared" si="4"/>
        <v>45717</v>
      </c>
      <c r="D37" s="72"/>
      <c r="E37" s="73"/>
      <c r="F37" s="45"/>
      <c r="G37" s="49"/>
      <c r="H37" s="50" t="s">
        <v>12</v>
      </c>
      <c r="I37" s="19">
        <f t="shared" si="2"/>
        <v>0</v>
      </c>
      <c r="J37" s="20">
        <f t="shared" si="3"/>
        <v>0</v>
      </c>
      <c r="K37" s="61">
        <v>0</v>
      </c>
      <c r="L37" s="62">
        <f t="shared" si="0"/>
        <v>0</v>
      </c>
      <c r="M37" s="21"/>
      <c r="N37" s="22"/>
      <c r="O37" s="56"/>
      <c r="P37" s="1"/>
    </row>
    <row r="38" spans="2:16" s="18" customFormat="1" ht="18" customHeight="1" thickBot="1" x14ac:dyDescent="0.25">
      <c r="B38" s="65"/>
      <c r="C38" s="72"/>
      <c r="D38" s="72"/>
      <c r="E38" s="73"/>
      <c r="F38" s="45"/>
      <c r="G38" s="49"/>
      <c r="H38" s="50" t="s">
        <v>12</v>
      </c>
      <c r="I38" s="19">
        <f t="shared" si="2"/>
        <v>0</v>
      </c>
      <c r="J38" s="20">
        <f t="shared" si="3"/>
        <v>0</v>
      </c>
      <c r="K38" s="61">
        <v>0</v>
      </c>
      <c r="L38" s="62">
        <f t="shared" si="0"/>
        <v>0</v>
      </c>
      <c r="M38" s="21"/>
      <c r="N38" s="22"/>
      <c r="O38" s="56"/>
      <c r="P38" s="1"/>
    </row>
    <row r="39" spans="2:16" s="18" customFormat="1" ht="18" customHeight="1" thickBot="1" x14ac:dyDescent="0.25">
      <c r="B39" s="65"/>
      <c r="C39" s="72"/>
      <c r="D39" s="72"/>
      <c r="E39" s="73"/>
      <c r="F39" s="45"/>
      <c r="G39" s="49"/>
      <c r="H39" s="50" t="s">
        <v>12</v>
      </c>
      <c r="I39" s="19">
        <f t="shared" si="2"/>
        <v>0</v>
      </c>
      <c r="J39" s="20">
        <f t="shared" si="3"/>
        <v>0</v>
      </c>
      <c r="K39" s="61">
        <v>0</v>
      </c>
      <c r="L39" s="62">
        <f t="shared" si="0"/>
        <v>0</v>
      </c>
      <c r="M39" s="23"/>
      <c r="N39" s="24"/>
      <c r="O39" s="56"/>
      <c r="P39" s="1"/>
    </row>
    <row r="40" spans="2:16" s="18" customFormat="1" ht="18.75" customHeight="1" thickBot="1" x14ac:dyDescent="0.25">
      <c r="B40" s="25"/>
      <c r="C40" s="85"/>
      <c r="D40" s="85"/>
      <c r="E40" s="86"/>
      <c r="F40" s="46"/>
      <c r="G40" s="51"/>
      <c r="H40" s="52"/>
      <c r="I40" s="26"/>
      <c r="J40" s="27"/>
      <c r="K40" s="28"/>
      <c r="L40" s="57" t="s">
        <v>31</v>
      </c>
      <c r="M40" s="29">
        <f>SUM(L9:L40)</f>
        <v>0</v>
      </c>
      <c r="N40" s="30"/>
      <c r="O40" s="31"/>
      <c r="P40" s="1"/>
    </row>
    <row r="41" spans="2:16" ht="5.25" customHeight="1" x14ac:dyDescent="0.2"/>
    <row r="42" spans="2:16" s="37" customFormat="1" ht="15" customHeight="1" x14ac:dyDescent="0.2">
      <c r="B42" s="32" t="s">
        <v>1</v>
      </c>
      <c r="C42" s="33"/>
      <c r="D42" s="34"/>
      <c r="E42" s="35"/>
      <c r="F42" s="36" t="s">
        <v>2</v>
      </c>
      <c r="K42" s="36" t="s">
        <v>3</v>
      </c>
      <c r="O42" s="38" t="s">
        <v>4</v>
      </c>
      <c r="P42" s="1"/>
    </row>
    <row r="43" spans="2:16" s="37" customFormat="1" ht="9" customHeight="1" x14ac:dyDescent="0.2">
      <c r="B43" s="87">
        <f>M40</f>
        <v>0</v>
      </c>
      <c r="C43" s="88"/>
      <c r="D43" s="88"/>
      <c r="E43" s="89"/>
      <c r="F43" s="39" t="s">
        <v>19</v>
      </c>
      <c r="G43" s="40"/>
      <c r="H43" s="40"/>
      <c r="I43" s="40"/>
      <c r="J43" s="40"/>
      <c r="K43" s="39" t="s">
        <v>21</v>
      </c>
      <c r="L43" s="40"/>
      <c r="O43" s="41"/>
      <c r="P43" s="1"/>
    </row>
    <row r="44" spans="2:16" s="37" customFormat="1" ht="9" customHeight="1" thickBot="1" x14ac:dyDescent="0.25">
      <c r="B44" s="90"/>
      <c r="C44" s="88"/>
      <c r="D44" s="88"/>
      <c r="E44" s="89"/>
      <c r="F44" s="39" t="s">
        <v>20</v>
      </c>
      <c r="G44" s="40"/>
      <c r="H44" s="40"/>
      <c r="I44" s="40"/>
      <c r="J44" s="40"/>
      <c r="K44" s="39" t="s">
        <v>22</v>
      </c>
      <c r="L44" s="40"/>
      <c r="O44" s="42" t="s">
        <v>23</v>
      </c>
      <c r="P44" s="1"/>
    </row>
    <row r="45" spans="2:16" s="37" customFormat="1" ht="19.5" customHeight="1" x14ac:dyDescent="0.4">
      <c r="B45" s="91"/>
      <c r="C45" s="92"/>
      <c r="D45" s="92"/>
      <c r="E45" s="93"/>
      <c r="F45" s="94"/>
      <c r="G45" s="95"/>
      <c r="H45" s="95"/>
      <c r="I45" s="95"/>
      <c r="J45" s="95"/>
      <c r="K45" s="83"/>
      <c r="L45" s="83"/>
      <c r="M45" s="83"/>
      <c r="N45" s="84"/>
      <c r="O45" s="66" t="s">
        <v>24</v>
      </c>
      <c r="P45" s="1"/>
    </row>
  </sheetData>
  <sheetProtection algorithmName="SHA-512" hashValue="Td/dS7+dZ+qLHI3s2xeEDtOIc+l9ou94DTsyGc6twqM1/jjBaLtMyJl5HPPbNm5XVku68BuikJiAsH48EjFgWg==" saltValue="BDG2wYatcZrxxU4LnB58tA==" spinCount="100000" sheet="1" objects="1" scenarios="1"/>
  <mergeCells count="51">
    <mergeCell ref="A1:P1"/>
    <mergeCell ref="I3:J3"/>
    <mergeCell ref="I4:J4"/>
    <mergeCell ref="I5:J5"/>
    <mergeCell ref="B3:C3"/>
    <mergeCell ref="F4:H4"/>
    <mergeCell ref="F5:H5"/>
    <mergeCell ref="G3:H3"/>
    <mergeCell ref="D3:E3"/>
    <mergeCell ref="B4:E4"/>
    <mergeCell ref="B5:E5"/>
    <mergeCell ref="K2:M2"/>
    <mergeCell ref="K3:M3"/>
    <mergeCell ref="K4:M4"/>
    <mergeCell ref="K5:M5"/>
    <mergeCell ref="I2:J2"/>
    <mergeCell ref="C9:E9"/>
    <mergeCell ref="C19:E19"/>
    <mergeCell ref="C20:E20"/>
    <mergeCell ref="C21:E21"/>
    <mergeCell ref="C11:E11"/>
    <mergeCell ref="C12:E12"/>
    <mergeCell ref="C13:E13"/>
    <mergeCell ref="C14:E14"/>
    <mergeCell ref="C15:E15"/>
    <mergeCell ref="C16:E16"/>
    <mergeCell ref="C17:E17"/>
    <mergeCell ref="C18:E18"/>
    <mergeCell ref="C10:E10"/>
    <mergeCell ref="C37:E37"/>
    <mergeCell ref="C23:E23"/>
    <mergeCell ref="C24:E24"/>
    <mergeCell ref="C33:E33"/>
    <mergeCell ref="C34:E34"/>
    <mergeCell ref="C35:E35"/>
    <mergeCell ref="C36:E36"/>
    <mergeCell ref="C29:E29"/>
    <mergeCell ref="C30:E30"/>
    <mergeCell ref="C31:E31"/>
    <mergeCell ref="C32:E32"/>
    <mergeCell ref="C22:E22"/>
    <mergeCell ref="C25:E25"/>
    <mergeCell ref="C26:E26"/>
    <mergeCell ref="C27:E27"/>
    <mergeCell ref="C28:E28"/>
    <mergeCell ref="K45:N45"/>
    <mergeCell ref="B43:E45"/>
    <mergeCell ref="F45:J45"/>
    <mergeCell ref="C38:E38"/>
    <mergeCell ref="C40:E40"/>
    <mergeCell ref="C39:E39"/>
  </mergeCells>
  <phoneticPr fontId="1" type="noConversion"/>
  <printOptions horizontalCentered="1"/>
  <pageMargins left="0" right="0" top="0" bottom="0" header="0" footer="0"/>
  <pageSetup paperSize="9" scale="75" fitToHeight="2" orientation="portrait" horizontalDpi="200" verticalDpi="200" r:id="rId1"/>
  <headerFooter alignWithMargins="0"/>
  <ignoredErrors>
    <ignoredError sqref="C19 F2:M2 F4:M5 F3 H3:M3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IT45"/>
  <sheetViews>
    <sheetView tabSelected="1" zoomScaleNormal="100" workbookViewId="0">
      <selection activeCell="D3" sqref="D3:E3"/>
    </sheetView>
  </sheetViews>
  <sheetFormatPr baseColWidth="10" defaultColWidth="0" defaultRowHeight="0" customHeight="1" zeroHeight="1" x14ac:dyDescent="0.2"/>
  <cols>
    <col min="1" max="1" width="9.42578125" style="1" customWidth="1"/>
    <col min="2" max="2" width="3.7109375" style="1" customWidth="1"/>
    <col min="3" max="3" width="2.7109375" style="1" customWidth="1"/>
    <col min="4" max="5" width="5.28515625" style="1" customWidth="1"/>
    <col min="6" max="6" width="7.85546875" style="1" customWidth="1"/>
    <col min="7" max="7" width="8" style="1" customWidth="1"/>
    <col min="8" max="8" width="2.7109375" style="1" customWidth="1"/>
    <col min="9" max="11" width="6.28515625" style="1" customWidth="1"/>
    <col min="12" max="12" width="12.42578125" style="1" customWidth="1"/>
    <col min="13" max="13" width="12.85546875" style="1" customWidth="1"/>
    <col min="14" max="14" width="10.7109375" style="1" customWidth="1"/>
    <col min="15" max="15" width="21.42578125" style="1" customWidth="1"/>
    <col min="16" max="16" width="9.42578125" style="1" customWidth="1"/>
    <col min="17" max="254" width="0" style="1" hidden="1" customWidth="1"/>
    <col min="255" max="16384" width="3.42578125" style="1" hidden="1"/>
  </cols>
  <sheetData>
    <row r="1" spans="1:16" ht="72" customHeight="1" thickBot="1" x14ac:dyDescent="0.25">
      <c r="A1" s="76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</row>
    <row r="2" spans="1:16" ht="17.25" customHeight="1" thickTop="1" x14ac:dyDescent="0.2">
      <c r="B2" s="2" t="s">
        <v>0</v>
      </c>
      <c r="I2" s="67" t="s">
        <v>15</v>
      </c>
      <c r="J2" s="67"/>
      <c r="K2" s="68" t="str">
        <f>IF(Kunde&lt;&gt;"",Kunde,"")</f>
        <v/>
      </c>
      <c r="L2" s="68"/>
      <c r="M2" s="68"/>
      <c r="N2" s="3" t="s">
        <v>25</v>
      </c>
    </row>
    <row r="3" spans="1:16" ht="13.5" customHeight="1" x14ac:dyDescent="0.2">
      <c r="B3" s="67" t="s">
        <v>5</v>
      </c>
      <c r="C3" s="67"/>
      <c r="D3" s="69">
        <f>Feb!G3+1</f>
        <v>45717</v>
      </c>
      <c r="E3" s="69"/>
      <c r="F3" s="53" t="s">
        <v>14</v>
      </c>
      <c r="G3" s="70">
        <f>C39</f>
        <v>45747</v>
      </c>
      <c r="H3" s="70"/>
      <c r="I3" s="67" t="s">
        <v>16</v>
      </c>
      <c r="J3" s="67"/>
      <c r="K3" s="71" t="str">
        <f>IF(Abteilung&lt;&gt;"",Abteilung,"")</f>
        <v/>
      </c>
      <c r="L3" s="71"/>
      <c r="M3" s="71"/>
      <c r="N3" s="4" t="s">
        <v>26</v>
      </c>
    </row>
    <row r="4" spans="1:16" ht="13.5" customHeight="1" x14ac:dyDescent="0.2">
      <c r="B4" s="67" t="s">
        <v>6</v>
      </c>
      <c r="C4" s="67"/>
      <c r="D4" s="67"/>
      <c r="E4" s="67"/>
      <c r="F4" s="68" t="str">
        <f>IF(Nachname&lt;&gt;"",Nachname,"")</f>
        <v/>
      </c>
      <c r="G4" s="68"/>
      <c r="H4" s="68"/>
      <c r="I4" s="67" t="s">
        <v>17</v>
      </c>
      <c r="J4" s="67"/>
      <c r="K4" s="71" t="str">
        <f>IF(Vorgesetzter&lt;&gt;"",Vorgesetzter,"")</f>
        <v/>
      </c>
      <c r="L4" s="71"/>
      <c r="M4" s="71"/>
      <c r="N4" s="3" t="s">
        <v>27</v>
      </c>
    </row>
    <row r="5" spans="1:16" ht="14.25" customHeight="1" x14ac:dyDescent="0.2">
      <c r="B5" s="67" t="s">
        <v>7</v>
      </c>
      <c r="C5" s="67"/>
      <c r="D5" s="67"/>
      <c r="E5" s="67"/>
      <c r="F5" s="71" t="str">
        <f>IF(Vorname&lt;&gt;"",Vorname,"")</f>
        <v/>
      </c>
      <c r="G5" s="71"/>
      <c r="H5" s="71"/>
      <c r="I5" s="67" t="s">
        <v>18</v>
      </c>
      <c r="J5" s="67"/>
      <c r="K5" s="71" t="str">
        <f>IF(Telefon&lt;&gt;"",Telefon,"")</f>
        <v/>
      </c>
      <c r="L5" s="71"/>
      <c r="M5" s="71"/>
      <c r="N5" s="4" t="s">
        <v>28</v>
      </c>
    </row>
    <row r="6" spans="1:16" ht="19.5" customHeight="1" thickBot="1" x14ac:dyDescent="0.25"/>
    <row r="7" spans="1:16" s="13" customFormat="1" ht="23.25" customHeight="1" thickBot="1" x14ac:dyDescent="0.25">
      <c r="B7" s="5" t="s">
        <v>8</v>
      </c>
      <c r="C7" s="6"/>
      <c r="D7" s="6"/>
      <c r="E7" s="7"/>
      <c r="F7" s="5" t="s">
        <v>9</v>
      </c>
      <c r="G7" s="6"/>
      <c r="H7" s="8"/>
      <c r="I7" s="9" t="s">
        <v>13</v>
      </c>
      <c r="J7" s="54" t="s">
        <v>30</v>
      </c>
      <c r="K7" s="63" t="s">
        <v>35</v>
      </c>
      <c r="L7" s="10" t="s">
        <v>10</v>
      </c>
      <c r="M7" s="11" t="s">
        <v>11</v>
      </c>
      <c r="N7" s="12" t="s">
        <v>32</v>
      </c>
      <c r="O7" s="58" t="s">
        <v>33</v>
      </c>
      <c r="P7" s="1"/>
    </row>
    <row r="8" spans="1:16" ht="5.25" customHeight="1" thickBot="1" x14ac:dyDescent="0.25">
      <c r="M8" s="14"/>
      <c r="N8" s="14"/>
    </row>
    <row r="9" spans="1:16" s="18" customFormat="1" ht="18" customHeight="1" thickBot="1" x14ac:dyDescent="0.25">
      <c r="B9" s="64">
        <f>WEEKDAY(C9)</f>
        <v>7</v>
      </c>
      <c r="C9" s="74">
        <f>D3</f>
        <v>45717</v>
      </c>
      <c r="D9" s="74"/>
      <c r="E9" s="75"/>
      <c r="F9" s="44"/>
      <c r="G9" s="47"/>
      <c r="H9" s="48" t="s">
        <v>12</v>
      </c>
      <c r="I9" s="15">
        <f>IF(K9&lt;&gt;0,0,IF(AND(6&lt;(24*(G9-F9)),(24*(G9-F9))&lt;=9.5),0.5,0))</f>
        <v>0</v>
      </c>
      <c r="J9" s="16">
        <f>IF(K9&lt;&gt;0,0,IF(9.5&lt;(24*(G9-F9)),0.75,0))</f>
        <v>0</v>
      </c>
      <c r="K9" s="60">
        <v>0</v>
      </c>
      <c r="L9" s="62">
        <f t="shared" ref="L9:L39" si="0">ROUND(IF(O9="",24*(G9-F9)-SUM(I9:J9)-24*K9,IF(O9="K",Standardzeit,IF(O9="U",Standardzeit,24*(G9-F9)-SUM(I9:J9)-24*K9))),2)</f>
        <v>0</v>
      </c>
      <c r="M9" s="17"/>
      <c r="N9" s="59"/>
      <c r="O9" s="55"/>
      <c r="P9" s="1"/>
    </row>
    <row r="10" spans="1:16" s="18" customFormat="1" ht="18.75" customHeight="1" thickBot="1" x14ac:dyDescent="0.25">
      <c r="B10" s="65">
        <f t="shared" ref="B10:B39" si="1">WEEKDAY(C10)</f>
        <v>1</v>
      </c>
      <c r="C10" s="72">
        <f>C9+1</f>
        <v>45718</v>
      </c>
      <c r="D10" s="72"/>
      <c r="E10" s="73"/>
      <c r="F10" s="45"/>
      <c r="G10" s="49"/>
      <c r="H10" s="50" t="s">
        <v>12</v>
      </c>
      <c r="I10" s="19">
        <f t="shared" ref="I10:I39" si="2">IF(K10&lt;&gt;0,0,IF(AND(6&lt;(24*(G10-F10)),(24*(G10-F10))&lt;=9.5),0.5,0))</f>
        <v>0</v>
      </c>
      <c r="J10" s="20">
        <f t="shared" ref="J10:J39" si="3">IF(K10&lt;&gt;0,0,IF(9.5&lt;(24*(G10-F10)),0.75,0))</f>
        <v>0</v>
      </c>
      <c r="K10" s="61">
        <v>0</v>
      </c>
      <c r="L10" s="62">
        <f t="shared" si="0"/>
        <v>0</v>
      </c>
      <c r="M10" s="21"/>
      <c r="N10" s="22"/>
      <c r="O10" s="56"/>
      <c r="P10" s="1"/>
    </row>
    <row r="11" spans="1:16" s="18" customFormat="1" ht="18.75" customHeight="1" thickBot="1" x14ac:dyDescent="0.25">
      <c r="B11" s="65">
        <f t="shared" si="1"/>
        <v>2</v>
      </c>
      <c r="C11" s="72">
        <f t="shared" ref="C11:C39" si="4">C10+1</f>
        <v>45719</v>
      </c>
      <c r="D11" s="72"/>
      <c r="E11" s="73"/>
      <c r="F11" s="45"/>
      <c r="G11" s="49"/>
      <c r="H11" s="50" t="s">
        <v>12</v>
      </c>
      <c r="I11" s="19">
        <f t="shared" si="2"/>
        <v>0</v>
      </c>
      <c r="J11" s="20">
        <f t="shared" si="3"/>
        <v>0</v>
      </c>
      <c r="K11" s="61">
        <v>0</v>
      </c>
      <c r="L11" s="62">
        <f t="shared" si="0"/>
        <v>0</v>
      </c>
      <c r="M11" s="21"/>
      <c r="N11" s="22"/>
      <c r="O11" s="56"/>
      <c r="P11" s="1"/>
    </row>
    <row r="12" spans="1:16" s="18" customFormat="1" ht="18.75" customHeight="1" thickBot="1" x14ac:dyDescent="0.25">
      <c r="B12" s="65">
        <f t="shared" si="1"/>
        <v>3</v>
      </c>
      <c r="C12" s="72">
        <f t="shared" si="4"/>
        <v>45720</v>
      </c>
      <c r="D12" s="72"/>
      <c r="E12" s="73"/>
      <c r="F12" s="45"/>
      <c r="G12" s="49"/>
      <c r="H12" s="50" t="s">
        <v>12</v>
      </c>
      <c r="I12" s="19">
        <f t="shared" si="2"/>
        <v>0</v>
      </c>
      <c r="J12" s="20">
        <f t="shared" si="3"/>
        <v>0</v>
      </c>
      <c r="K12" s="61">
        <v>0</v>
      </c>
      <c r="L12" s="62">
        <f t="shared" si="0"/>
        <v>0</v>
      </c>
      <c r="M12" s="21"/>
      <c r="N12" s="22"/>
      <c r="O12" s="56"/>
      <c r="P12" s="1"/>
    </row>
    <row r="13" spans="1:16" s="18" customFormat="1" ht="18.75" customHeight="1" thickBot="1" x14ac:dyDescent="0.25">
      <c r="B13" s="65">
        <f t="shared" si="1"/>
        <v>4</v>
      </c>
      <c r="C13" s="72">
        <f t="shared" si="4"/>
        <v>45721</v>
      </c>
      <c r="D13" s="72"/>
      <c r="E13" s="73"/>
      <c r="F13" s="45"/>
      <c r="G13" s="49"/>
      <c r="H13" s="50" t="s">
        <v>12</v>
      </c>
      <c r="I13" s="19">
        <f t="shared" si="2"/>
        <v>0</v>
      </c>
      <c r="J13" s="20">
        <f t="shared" si="3"/>
        <v>0</v>
      </c>
      <c r="K13" s="61">
        <v>0</v>
      </c>
      <c r="L13" s="62">
        <f t="shared" si="0"/>
        <v>0</v>
      </c>
      <c r="M13" s="21"/>
      <c r="N13" s="22"/>
      <c r="O13" s="56"/>
      <c r="P13" s="1"/>
    </row>
    <row r="14" spans="1:16" s="18" customFormat="1" ht="18.75" customHeight="1" thickBot="1" x14ac:dyDescent="0.25">
      <c r="B14" s="65">
        <f t="shared" si="1"/>
        <v>5</v>
      </c>
      <c r="C14" s="72">
        <f t="shared" si="4"/>
        <v>45722</v>
      </c>
      <c r="D14" s="72"/>
      <c r="E14" s="73"/>
      <c r="F14" s="45"/>
      <c r="G14" s="49"/>
      <c r="H14" s="50" t="s">
        <v>12</v>
      </c>
      <c r="I14" s="19">
        <f t="shared" si="2"/>
        <v>0</v>
      </c>
      <c r="J14" s="20">
        <f t="shared" si="3"/>
        <v>0</v>
      </c>
      <c r="K14" s="61">
        <v>0</v>
      </c>
      <c r="L14" s="62">
        <f t="shared" si="0"/>
        <v>0</v>
      </c>
      <c r="M14" s="21"/>
      <c r="N14" s="22"/>
      <c r="O14" s="56"/>
      <c r="P14" s="1"/>
    </row>
    <row r="15" spans="1:16" s="18" customFormat="1" ht="18.75" customHeight="1" thickBot="1" x14ac:dyDescent="0.25">
      <c r="B15" s="65">
        <f t="shared" si="1"/>
        <v>6</v>
      </c>
      <c r="C15" s="72">
        <f t="shared" si="4"/>
        <v>45723</v>
      </c>
      <c r="D15" s="72"/>
      <c r="E15" s="73"/>
      <c r="F15" s="45"/>
      <c r="G15" s="49"/>
      <c r="H15" s="50" t="s">
        <v>12</v>
      </c>
      <c r="I15" s="19">
        <f t="shared" si="2"/>
        <v>0</v>
      </c>
      <c r="J15" s="20">
        <f t="shared" si="3"/>
        <v>0</v>
      </c>
      <c r="K15" s="61">
        <v>0</v>
      </c>
      <c r="L15" s="62">
        <f t="shared" si="0"/>
        <v>0</v>
      </c>
      <c r="M15" s="21"/>
      <c r="N15" s="22"/>
      <c r="O15" s="56"/>
      <c r="P15" s="1"/>
    </row>
    <row r="16" spans="1:16" s="18" customFormat="1" ht="18.75" customHeight="1" thickBot="1" x14ac:dyDescent="0.25">
      <c r="B16" s="65">
        <f t="shared" si="1"/>
        <v>7</v>
      </c>
      <c r="C16" s="72">
        <f t="shared" si="4"/>
        <v>45724</v>
      </c>
      <c r="D16" s="72"/>
      <c r="E16" s="73"/>
      <c r="F16" s="45"/>
      <c r="G16" s="49"/>
      <c r="H16" s="50" t="s">
        <v>12</v>
      </c>
      <c r="I16" s="19">
        <f t="shared" si="2"/>
        <v>0</v>
      </c>
      <c r="J16" s="20">
        <f t="shared" si="3"/>
        <v>0</v>
      </c>
      <c r="K16" s="61">
        <v>0</v>
      </c>
      <c r="L16" s="62">
        <f t="shared" si="0"/>
        <v>0</v>
      </c>
      <c r="M16" s="21"/>
      <c r="N16" s="22"/>
      <c r="O16" s="56"/>
      <c r="P16" s="1"/>
    </row>
    <row r="17" spans="2:16" s="18" customFormat="1" ht="18.75" customHeight="1" thickBot="1" x14ac:dyDescent="0.25">
      <c r="B17" s="65">
        <f t="shared" si="1"/>
        <v>1</v>
      </c>
      <c r="C17" s="72">
        <f t="shared" si="4"/>
        <v>45725</v>
      </c>
      <c r="D17" s="72"/>
      <c r="E17" s="73"/>
      <c r="F17" s="45"/>
      <c r="G17" s="49"/>
      <c r="H17" s="50" t="s">
        <v>12</v>
      </c>
      <c r="I17" s="19">
        <f t="shared" si="2"/>
        <v>0</v>
      </c>
      <c r="J17" s="20">
        <f t="shared" si="3"/>
        <v>0</v>
      </c>
      <c r="K17" s="61">
        <v>0</v>
      </c>
      <c r="L17" s="62">
        <f t="shared" si="0"/>
        <v>0</v>
      </c>
      <c r="M17" s="21"/>
      <c r="N17" s="22"/>
      <c r="O17" s="56"/>
      <c r="P17" s="1"/>
    </row>
    <row r="18" spans="2:16" s="18" customFormat="1" ht="18.75" customHeight="1" thickBot="1" x14ac:dyDescent="0.25">
      <c r="B18" s="65">
        <f t="shared" si="1"/>
        <v>2</v>
      </c>
      <c r="C18" s="72">
        <f t="shared" si="4"/>
        <v>45726</v>
      </c>
      <c r="D18" s="72"/>
      <c r="E18" s="73"/>
      <c r="F18" s="45"/>
      <c r="G18" s="49"/>
      <c r="H18" s="50" t="s">
        <v>12</v>
      </c>
      <c r="I18" s="19">
        <f t="shared" si="2"/>
        <v>0</v>
      </c>
      <c r="J18" s="20">
        <f t="shared" si="3"/>
        <v>0</v>
      </c>
      <c r="K18" s="61">
        <v>0</v>
      </c>
      <c r="L18" s="62">
        <f t="shared" si="0"/>
        <v>0</v>
      </c>
      <c r="M18" s="21"/>
      <c r="N18" s="22"/>
      <c r="O18" s="56"/>
      <c r="P18" s="1"/>
    </row>
    <row r="19" spans="2:16" s="18" customFormat="1" ht="18.75" customHeight="1" thickBot="1" x14ac:dyDescent="0.25">
      <c r="B19" s="65">
        <f t="shared" si="1"/>
        <v>3</v>
      </c>
      <c r="C19" s="72">
        <f t="shared" si="4"/>
        <v>45727</v>
      </c>
      <c r="D19" s="72"/>
      <c r="E19" s="73"/>
      <c r="F19" s="45"/>
      <c r="G19" s="49"/>
      <c r="H19" s="50" t="s">
        <v>12</v>
      </c>
      <c r="I19" s="19">
        <f t="shared" si="2"/>
        <v>0</v>
      </c>
      <c r="J19" s="20">
        <f t="shared" si="3"/>
        <v>0</v>
      </c>
      <c r="K19" s="61">
        <v>0</v>
      </c>
      <c r="L19" s="62">
        <f t="shared" si="0"/>
        <v>0</v>
      </c>
      <c r="M19" s="21"/>
      <c r="N19" s="22"/>
      <c r="O19" s="56"/>
      <c r="P19" s="1"/>
    </row>
    <row r="20" spans="2:16" s="18" customFormat="1" ht="18.75" customHeight="1" thickBot="1" x14ac:dyDescent="0.25">
      <c r="B20" s="65">
        <f t="shared" si="1"/>
        <v>4</v>
      </c>
      <c r="C20" s="72">
        <f t="shared" si="4"/>
        <v>45728</v>
      </c>
      <c r="D20" s="72"/>
      <c r="E20" s="73"/>
      <c r="F20" s="45"/>
      <c r="G20" s="49"/>
      <c r="H20" s="50" t="s">
        <v>12</v>
      </c>
      <c r="I20" s="19">
        <f t="shared" si="2"/>
        <v>0</v>
      </c>
      <c r="J20" s="20">
        <f t="shared" si="3"/>
        <v>0</v>
      </c>
      <c r="K20" s="61">
        <v>0</v>
      </c>
      <c r="L20" s="62">
        <f t="shared" si="0"/>
        <v>0</v>
      </c>
      <c r="M20" s="21"/>
      <c r="N20" s="22"/>
      <c r="O20" s="56"/>
      <c r="P20" s="1"/>
    </row>
    <row r="21" spans="2:16" s="18" customFormat="1" ht="18.75" customHeight="1" thickBot="1" x14ac:dyDescent="0.25">
      <c r="B21" s="65">
        <f t="shared" si="1"/>
        <v>5</v>
      </c>
      <c r="C21" s="72">
        <f t="shared" si="4"/>
        <v>45729</v>
      </c>
      <c r="D21" s="72"/>
      <c r="E21" s="73"/>
      <c r="F21" s="45"/>
      <c r="G21" s="49"/>
      <c r="H21" s="50" t="s">
        <v>12</v>
      </c>
      <c r="I21" s="19">
        <f t="shared" si="2"/>
        <v>0</v>
      </c>
      <c r="J21" s="20">
        <f t="shared" si="3"/>
        <v>0</v>
      </c>
      <c r="K21" s="61">
        <v>0</v>
      </c>
      <c r="L21" s="62">
        <f t="shared" si="0"/>
        <v>0</v>
      </c>
      <c r="M21" s="21"/>
      <c r="N21" s="22"/>
      <c r="O21" s="56"/>
      <c r="P21" s="1"/>
    </row>
    <row r="22" spans="2:16" s="18" customFormat="1" ht="18.75" customHeight="1" thickBot="1" x14ac:dyDescent="0.25">
      <c r="B22" s="65">
        <f t="shared" si="1"/>
        <v>6</v>
      </c>
      <c r="C22" s="72">
        <f t="shared" si="4"/>
        <v>45730</v>
      </c>
      <c r="D22" s="72"/>
      <c r="E22" s="73"/>
      <c r="F22" s="45"/>
      <c r="G22" s="49"/>
      <c r="H22" s="50" t="s">
        <v>12</v>
      </c>
      <c r="I22" s="19">
        <f t="shared" si="2"/>
        <v>0</v>
      </c>
      <c r="J22" s="20">
        <f t="shared" si="3"/>
        <v>0</v>
      </c>
      <c r="K22" s="61">
        <v>0</v>
      </c>
      <c r="L22" s="62">
        <f t="shared" si="0"/>
        <v>0</v>
      </c>
      <c r="M22" s="21"/>
      <c r="N22" s="22"/>
      <c r="O22" s="56"/>
      <c r="P22" s="1"/>
    </row>
    <row r="23" spans="2:16" s="18" customFormat="1" ht="18.75" customHeight="1" thickBot="1" x14ac:dyDescent="0.25">
      <c r="B23" s="65">
        <f t="shared" si="1"/>
        <v>7</v>
      </c>
      <c r="C23" s="72">
        <f t="shared" si="4"/>
        <v>45731</v>
      </c>
      <c r="D23" s="72"/>
      <c r="E23" s="73"/>
      <c r="F23" s="45"/>
      <c r="G23" s="49"/>
      <c r="H23" s="50" t="s">
        <v>12</v>
      </c>
      <c r="I23" s="19">
        <f t="shared" si="2"/>
        <v>0</v>
      </c>
      <c r="J23" s="20">
        <f t="shared" si="3"/>
        <v>0</v>
      </c>
      <c r="K23" s="61">
        <v>0</v>
      </c>
      <c r="L23" s="62">
        <f t="shared" si="0"/>
        <v>0</v>
      </c>
      <c r="M23" s="21"/>
      <c r="N23" s="22"/>
      <c r="O23" s="56"/>
      <c r="P23" s="1"/>
    </row>
    <row r="24" spans="2:16" s="18" customFormat="1" ht="18.75" customHeight="1" thickBot="1" x14ac:dyDescent="0.25">
      <c r="B24" s="65">
        <f t="shared" si="1"/>
        <v>1</v>
      </c>
      <c r="C24" s="72">
        <f t="shared" si="4"/>
        <v>45732</v>
      </c>
      <c r="D24" s="72"/>
      <c r="E24" s="73"/>
      <c r="F24" s="45"/>
      <c r="G24" s="49"/>
      <c r="H24" s="50" t="s">
        <v>12</v>
      </c>
      <c r="I24" s="19">
        <f t="shared" si="2"/>
        <v>0</v>
      </c>
      <c r="J24" s="20">
        <f t="shared" si="3"/>
        <v>0</v>
      </c>
      <c r="K24" s="61">
        <v>0</v>
      </c>
      <c r="L24" s="62">
        <f t="shared" si="0"/>
        <v>0</v>
      </c>
      <c r="M24" s="21"/>
      <c r="N24" s="22"/>
      <c r="O24" s="56"/>
      <c r="P24" s="1"/>
    </row>
    <row r="25" spans="2:16" s="18" customFormat="1" ht="18.75" customHeight="1" thickBot="1" x14ac:dyDescent="0.25">
      <c r="B25" s="65">
        <f t="shared" si="1"/>
        <v>2</v>
      </c>
      <c r="C25" s="72">
        <f t="shared" si="4"/>
        <v>45733</v>
      </c>
      <c r="D25" s="72"/>
      <c r="E25" s="73"/>
      <c r="F25" s="45"/>
      <c r="G25" s="49"/>
      <c r="H25" s="50" t="s">
        <v>12</v>
      </c>
      <c r="I25" s="19">
        <f t="shared" si="2"/>
        <v>0</v>
      </c>
      <c r="J25" s="20">
        <f t="shared" si="3"/>
        <v>0</v>
      </c>
      <c r="K25" s="61">
        <v>0</v>
      </c>
      <c r="L25" s="62">
        <f t="shared" si="0"/>
        <v>0</v>
      </c>
      <c r="M25" s="21"/>
      <c r="N25" s="22"/>
      <c r="O25" s="56"/>
      <c r="P25" s="1"/>
    </row>
    <row r="26" spans="2:16" s="18" customFormat="1" ht="18.75" customHeight="1" thickBot="1" x14ac:dyDescent="0.25">
      <c r="B26" s="65">
        <f t="shared" si="1"/>
        <v>3</v>
      </c>
      <c r="C26" s="72">
        <f t="shared" si="4"/>
        <v>45734</v>
      </c>
      <c r="D26" s="72"/>
      <c r="E26" s="73"/>
      <c r="F26" s="45"/>
      <c r="G26" s="49"/>
      <c r="H26" s="50" t="s">
        <v>12</v>
      </c>
      <c r="I26" s="19">
        <f t="shared" si="2"/>
        <v>0</v>
      </c>
      <c r="J26" s="20">
        <f t="shared" si="3"/>
        <v>0</v>
      </c>
      <c r="K26" s="61">
        <v>0</v>
      </c>
      <c r="L26" s="62">
        <f t="shared" si="0"/>
        <v>0</v>
      </c>
      <c r="M26" s="21"/>
      <c r="N26" s="22"/>
      <c r="O26" s="56"/>
      <c r="P26" s="1"/>
    </row>
    <row r="27" spans="2:16" s="18" customFormat="1" ht="18.75" customHeight="1" thickBot="1" x14ac:dyDescent="0.25">
      <c r="B27" s="65">
        <f t="shared" si="1"/>
        <v>4</v>
      </c>
      <c r="C27" s="72">
        <f t="shared" si="4"/>
        <v>45735</v>
      </c>
      <c r="D27" s="72"/>
      <c r="E27" s="73"/>
      <c r="F27" s="45"/>
      <c r="G27" s="49"/>
      <c r="H27" s="50" t="s">
        <v>12</v>
      </c>
      <c r="I27" s="19">
        <f t="shared" si="2"/>
        <v>0</v>
      </c>
      <c r="J27" s="20">
        <f t="shared" si="3"/>
        <v>0</v>
      </c>
      <c r="K27" s="61">
        <v>0</v>
      </c>
      <c r="L27" s="62">
        <f t="shared" si="0"/>
        <v>0</v>
      </c>
      <c r="M27" s="21"/>
      <c r="N27" s="22"/>
      <c r="O27" s="56"/>
      <c r="P27" s="1"/>
    </row>
    <row r="28" spans="2:16" s="18" customFormat="1" ht="18.75" customHeight="1" thickBot="1" x14ac:dyDescent="0.25">
      <c r="B28" s="65">
        <f t="shared" si="1"/>
        <v>5</v>
      </c>
      <c r="C28" s="72">
        <f t="shared" si="4"/>
        <v>45736</v>
      </c>
      <c r="D28" s="72"/>
      <c r="E28" s="73"/>
      <c r="F28" s="45"/>
      <c r="G28" s="49"/>
      <c r="H28" s="50" t="s">
        <v>12</v>
      </c>
      <c r="I28" s="19">
        <f t="shared" si="2"/>
        <v>0</v>
      </c>
      <c r="J28" s="20">
        <f t="shared" si="3"/>
        <v>0</v>
      </c>
      <c r="K28" s="61">
        <v>0</v>
      </c>
      <c r="L28" s="62">
        <f t="shared" si="0"/>
        <v>0</v>
      </c>
      <c r="M28" s="21"/>
      <c r="N28" s="22"/>
      <c r="O28" s="56"/>
      <c r="P28" s="1"/>
    </row>
    <row r="29" spans="2:16" s="18" customFormat="1" ht="18.75" customHeight="1" thickBot="1" x14ac:dyDescent="0.25">
      <c r="B29" s="65">
        <f t="shared" si="1"/>
        <v>6</v>
      </c>
      <c r="C29" s="72">
        <f t="shared" si="4"/>
        <v>45737</v>
      </c>
      <c r="D29" s="72"/>
      <c r="E29" s="73"/>
      <c r="F29" s="45"/>
      <c r="G29" s="49"/>
      <c r="H29" s="50" t="s">
        <v>12</v>
      </c>
      <c r="I29" s="19">
        <f t="shared" si="2"/>
        <v>0</v>
      </c>
      <c r="J29" s="20">
        <f t="shared" si="3"/>
        <v>0</v>
      </c>
      <c r="K29" s="61">
        <v>0</v>
      </c>
      <c r="L29" s="62">
        <f t="shared" si="0"/>
        <v>0</v>
      </c>
      <c r="M29" s="21"/>
      <c r="N29" s="22"/>
      <c r="O29" s="56"/>
      <c r="P29" s="1"/>
    </row>
    <row r="30" spans="2:16" s="18" customFormat="1" ht="18.75" customHeight="1" thickBot="1" x14ac:dyDescent="0.25">
      <c r="B30" s="65">
        <f t="shared" si="1"/>
        <v>7</v>
      </c>
      <c r="C30" s="72">
        <f t="shared" si="4"/>
        <v>45738</v>
      </c>
      <c r="D30" s="72"/>
      <c r="E30" s="73"/>
      <c r="F30" s="45"/>
      <c r="G30" s="49"/>
      <c r="H30" s="50" t="s">
        <v>12</v>
      </c>
      <c r="I30" s="19">
        <f t="shared" si="2"/>
        <v>0</v>
      </c>
      <c r="J30" s="20">
        <f t="shared" si="3"/>
        <v>0</v>
      </c>
      <c r="K30" s="61">
        <v>0</v>
      </c>
      <c r="L30" s="62">
        <f t="shared" si="0"/>
        <v>0</v>
      </c>
      <c r="M30" s="21"/>
      <c r="N30" s="22"/>
      <c r="O30" s="56"/>
      <c r="P30" s="1"/>
    </row>
    <row r="31" spans="2:16" s="18" customFormat="1" ht="18.75" customHeight="1" thickBot="1" x14ac:dyDescent="0.25">
      <c r="B31" s="65">
        <f t="shared" si="1"/>
        <v>1</v>
      </c>
      <c r="C31" s="72">
        <f t="shared" si="4"/>
        <v>45739</v>
      </c>
      <c r="D31" s="72"/>
      <c r="E31" s="73"/>
      <c r="F31" s="45"/>
      <c r="G31" s="49"/>
      <c r="H31" s="50" t="s">
        <v>12</v>
      </c>
      <c r="I31" s="19">
        <f t="shared" si="2"/>
        <v>0</v>
      </c>
      <c r="J31" s="20">
        <f t="shared" si="3"/>
        <v>0</v>
      </c>
      <c r="K31" s="61">
        <v>0</v>
      </c>
      <c r="L31" s="62">
        <f t="shared" si="0"/>
        <v>0</v>
      </c>
      <c r="M31" s="21"/>
      <c r="N31" s="22"/>
      <c r="O31" s="56"/>
      <c r="P31" s="1"/>
    </row>
    <row r="32" spans="2:16" s="18" customFormat="1" ht="18.75" customHeight="1" thickBot="1" x14ac:dyDescent="0.25">
      <c r="B32" s="65">
        <f t="shared" si="1"/>
        <v>2</v>
      </c>
      <c r="C32" s="72">
        <f t="shared" si="4"/>
        <v>45740</v>
      </c>
      <c r="D32" s="72"/>
      <c r="E32" s="73"/>
      <c r="F32" s="45"/>
      <c r="G32" s="49"/>
      <c r="H32" s="50" t="s">
        <v>12</v>
      </c>
      <c r="I32" s="19">
        <f t="shared" si="2"/>
        <v>0</v>
      </c>
      <c r="J32" s="20">
        <f t="shared" si="3"/>
        <v>0</v>
      </c>
      <c r="K32" s="61">
        <v>0</v>
      </c>
      <c r="L32" s="62">
        <f t="shared" si="0"/>
        <v>0</v>
      </c>
      <c r="M32" s="21"/>
      <c r="N32" s="22"/>
      <c r="O32" s="56"/>
      <c r="P32" s="1"/>
    </row>
    <row r="33" spans="2:16" s="18" customFormat="1" ht="18.75" customHeight="1" thickBot="1" x14ac:dyDescent="0.25">
      <c r="B33" s="65">
        <f t="shared" si="1"/>
        <v>3</v>
      </c>
      <c r="C33" s="72">
        <f t="shared" si="4"/>
        <v>45741</v>
      </c>
      <c r="D33" s="72"/>
      <c r="E33" s="73"/>
      <c r="F33" s="45"/>
      <c r="G33" s="49"/>
      <c r="H33" s="50" t="s">
        <v>12</v>
      </c>
      <c r="I33" s="19">
        <f t="shared" si="2"/>
        <v>0</v>
      </c>
      <c r="J33" s="20">
        <f t="shared" si="3"/>
        <v>0</v>
      </c>
      <c r="K33" s="61">
        <v>0</v>
      </c>
      <c r="L33" s="62">
        <f t="shared" si="0"/>
        <v>0</v>
      </c>
      <c r="M33" s="21"/>
      <c r="N33" s="22"/>
      <c r="O33" s="56"/>
      <c r="P33" s="1"/>
    </row>
    <row r="34" spans="2:16" s="18" customFormat="1" ht="18.75" customHeight="1" thickBot="1" x14ac:dyDescent="0.25">
      <c r="B34" s="65">
        <f t="shared" si="1"/>
        <v>4</v>
      </c>
      <c r="C34" s="72">
        <f t="shared" si="4"/>
        <v>45742</v>
      </c>
      <c r="D34" s="72"/>
      <c r="E34" s="73"/>
      <c r="F34" s="45"/>
      <c r="G34" s="49"/>
      <c r="H34" s="50" t="s">
        <v>12</v>
      </c>
      <c r="I34" s="19">
        <f t="shared" si="2"/>
        <v>0</v>
      </c>
      <c r="J34" s="20">
        <f t="shared" si="3"/>
        <v>0</v>
      </c>
      <c r="K34" s="61">
        <v>0</v>
      </c>
      <c r="L34" s="62">
        <f t="shared" si="0"/>
        <v>0</v>
      </c>
      <c r="M34" s="21"/>
      <c r="N34" s="22"/>
      <c r="O34" s="56"/>
      <c r="P34" s="1"/>
    </row>
    <row r="35" spans="2:16" s="18" customFormat="1" ht="18.75" customHeight="1" thickBot="1" x14ac:dyDescent="0.25">
      <c r="B35" s="65">
        <f t="shared" si="1"/>
        <v>5</v>
      </c>
      <c r="C35" s="72">
        <f t="shared" si="4"/>
        <v>45743</v>
      </c>
      <c r="D35" s="72"/>
      <c r="E35" s="73"/>
      <c r="F35" s="45"/>
      <c r="G35" s="49"/>
      <c r="H35" s="50" t="s">
        <v>12</v>
      </c>
      <c r="I35" s="19">
        <f t="shared" si="2"/>
        <v>0</v>
      </c>
      <c r="J35" s="20">
        <f t="shared" si="3"/>
        <v>0</v>
      </c>
      <c r="K35" s="61">
        <v>0</v>
      </c>
      <c r="L35" s="62">
        <f t="shared" si="0"/>
        <v>0</v>
      </c>
      <c r="M35" s="21"/>
      <c r="N35" s="22"/>
      <c r="O35" s="56"/>
      <c r="P35" s="1"/>
    </row>
    <row r="36" spans="2:16" s="18" customFormat="1" ht="18.75" customHeight="1" thickBot="1" x14ac:dyDescent="0.25">
      <c r="B36" s="65">
        <f t="shared" si="1"/>
        <v>6</v>
      </c>
      <c r="C36" s="72">
        <f t="shared" si="4"/>
        <v>45744</v>
      </c>
      <c r="D36" s="72"/>
      <c r="E36" s="73"/>
      <c r="F36" s="45"/>
      <c r="G36" s="49"/>
      <c r="H36" s="50" t="s">
        <v>12</v>
      </c>
      <c r="I36" s="19">
        <f t="shared" si="2"/>
        <v>0</v>
      </c>
      <c r="J36" s="20">
        <f t="shared" si="3"/>
        <v>0</v>
      </c>
      <c r="K36" s="61">
        <v>0</v>
      </c>
      <c r="L36" s="62">
        <f t="shared" si="0"/>
        <v>0</v>
      </c>
      <c r="M36" s="21"/>
      <c r="N36" s="22"/>
      <c r="O36" s="56"/>
      <c r="P36" s="1"/>
    </row>
    <row r="37" spans="2:16" s="18" customFormat="1" ht="18.75" customHeight="1" thickBot="1" x14ac:dyDescent="0.25">
      <c r="B37" s="65">
        <f t="shared" si="1"/>
        <v>7</v>
      </c>
      <c r="C37" s="72">
        <f t="shared" si="4"/>
        <v>45745</v>
      </c>
      <c r="D37" s="72"/>
      <c r="E37" s="73"/>
      <c r="F37" s="45"/>
      <c r="G37" s="49"/>
      <c r="H37" s="50" t="s">
        <v>12</v>
      </c>
      <c r="I37" s="19">
        <f t="shared" si="2"/>
        <v>0</v>
      </c>
      <c r="J37" s="20">
        <f t="shared" si="3"/>
        <v>0</v>
      </c>
      <c r="K37" s="61">
        <v>0</v>
      </c>
      <c r="L37" s="62">
        <f t="shared" si="0"/>
        <v>0</v>
      </c>
      <c r="M37" s="21"/>
      <c r="N37" s="22"/>
      <c r="O37" s="56"/>
      <c r="P37" s="1"/>
    </row>
    <row r="38" spans="2:16" s="18" customFormat="1" ht="18" customHeight="1" thickBot="1" x14ac:dyDescent="0.25">
      <c r="B38" s="65">
        <f t="shared" si="1"/>
        <v>1</v>
      </c>
      <c r="C38" s="72">
        <f t="shared" si="4"/>
        <v>45746</v>
      </c>
      <c r="D38" s="72"/>
      <c r="E38" s="73"/>
      <c r="F38" s="45"/>
      <c r="G38" s="49"/>
      <c r="H38" s="50" t="s">
        <v>12</v>
      </c>
      <c r="I38" s="19">
        <f t="shared" si="2"/>
        <v>0</v>
      </c>
      <c r="J38" s="20">
        <f t="shared" si="3"/>
        <v>0</v>
      </c>
      <c r="K38" s="61">
        <v>0</v>
      </c>
      <c r="L38" s="62">
        <f t="shared" si="0"/>
        <v>0</v>
      </c>
      <c r="M38" s="21"/>
      <c r="N38" s="22"/>
      <c r="O38" s="56"/>
      <c r="P38" s="1"/>
    </row>
    <row r="39" spans="2:16" s="18" customFormat="1" ht="18" customHeight="1" thickBot="1" x14ac:dyDescent="0.25">
      <c r="B39" s="65">
        <f t="shared" si="1"/>
        <v>2</v>
      </c>
      <c r="C39" s="72">
        <f t="shared" si="4"/>
        <v>45747</v>
      </c>
      <c r="D39" s="72"/>
      <c r="E39" s="73"/>
      <c r="F39" s="45"/>
      <c r="G39" s="49"/>
      <c r="H39" s="50" t="s">
        <v>12</v>
      </c>
      <c r="I39" s="19">
        <f t="shared" si="2"/>
        <v>0</v>
      </c>
      <c r="J39" s="20">
        <f t="shared" si="3"/>
        <v>0</v>
      </c>
      <c r="K39" s="61">
        <v>0</v>
      </c>
      <c r="L39" s="62">
        <f t="shared" si="0"/>
        <v>0</v>
      </c>
      <c r="M39" s="23"/>
      <c r="N39" s="24"/>
      <c r="O39" s="56"/>
      <c r="P39" s="1"/>
    </row>
    <row r="40" spans="2:16" s="18" customFormat="1" ht="18.75" customHeight="1" thickBot="1" x14ac:dyDescent="0.25">
      <c r="B40" s="25"/>
      <c r="C40" s="85"/>
      <c r="D40" s="85"/>
      <c r="E40" s="86"/>
      <c r="F40" s="46"/>
      <c r="G40" s="51"/>
      <c r="H40" s="52"/>
      <c r="I40" s="26"/>
      <c r="J40" s="27"/>
      <c r="K40" s="28"/>
      <c r="L40" s="57" t="s">
        <v>31</v>
      </c>
      <c r="M40" s="29">
        <f>SUM(L9:L40)</f>
        <v>0</v>
      </c>
      <c r="N40" s="30"/>
      <c r="O40" s="31"/>
      <c r="P40" s="1"/>
    </row>
    <row r="41" spans="2:16" ht="5.25" customHeight="1" x14ac:dyDescent="0.2"/>
    <row r="42" spans="2:16" s="37" customFormat="1" ht="15" customHeight="1" x14ac:dyDescent="0.2">
      <c r="B42" s="32" t="s">
        <v>1</v>
      </c>
      <c r="C42" s="33"/>
      <c r="D42" s="34"/>
      <c r="E42" s="35"/>
      <c r="F42" s="36" t="s">
        <v>2</v>
      </c>
      <c r="K42" s="36" t="s">
        <v>3</v>
      </c>
      <c r="O42" s="38" t="s">
        <v>4</v>
      </c>
      <c r="P42" s="1"/>
    </row>
    <row r="43" spans="2:16" s="37" customFormat="1" ht="9" customHeight="1" x14ac:dyDescent="0.2">
      <c r="B43" s="87">
        <f>M40</f>
        <v>0</v>
      </c>
      <c r="C43" s="88"/>
      <c r="D43" s="88"/>
      <c r="E43" s="89"/>
      <c r="F43" s="39" t="s">
        <v>19</v>
      </c>
      <c r="G43" s="40"/>
      <c r="H43" s="40"/>
      <c r="I43" s="40"/>
      <c r="J43" s="40"/>
      <c r="K43" s="39" t="s">
        <v>21</v>
      </c>
      <c r="L43" s="40"/>
      <c r="O43" s="41"/>
      <c r="P43" s="1"/>
    </row>
    <row r="44" spans="2:16" s="37" customFormat="1" ht="9" customHeight="1" x14ac:dyDescent="0.2">
      <c r="B44" s="90"/>
      <c r="C44" s="88"/>
      <c r="D44" s="88"/>
      <c r="E44" s="89"/>
      <c r="F44" s="39" t="s">
        <v>20</v>
      </c>
      <c r="G44" s="40"/>
      <c r="H44" s="40"/>
      <c r="I44" s="40"/>
      <c r="J44" s="40"/>
      <c r="K44" s="39" t="s">
        <v>22</v>
      </c>
      <c r="L44" s="40"/>
      <c r="O44" s="42" t="s">
        <v>23</v>
      </c>
      <c r="P44" s="1"/>
    </row>
    <row r="45" spans="2:16" s="37" customFormat="1" ht="19.5" customHeight="1" x14ac:dyDescent="0.4">
      <c r="B45" s="91"/>
      <c r="C45" s="92"/>
      <c r="D45" s="92"/>
      <c r="E45" s="93"/>
      <c r="F45" s="94"/>
      <c r="G45" s="95"/>
      <c r="H45" s="95"/>
      <c r="I45" s="95"/>
      <c r="J45" s="95"/>
      <c r="K45" s="83"/>
      <c r="L45" s="83"/>
      <c r="M45" s="83"/>
      <c r="N45" s="84"/>
      <c r="O45" s="43" t="s">
        <v>24</v>
      </c>
      <c r="P45" s="1"/>
    </row>
  </sheetData>
  <sheetProtection algorithmName="SHA-512" hashValue="Td/dS7+dZ+qLHI3s2xeEDtOIc+l9ou94DTsyGc6twqM1/jjBaLtMyJl5HPPbNm5XVku68BuikJiAsH48EjFgWg==" saltValue="BDG2wYatcZrxxU4LnB58tA==" spinCount="100000" sheet="1" objects="1" scenarios="1"/>
  <mergeCells count="51">
    <mergeCell ref="C20:E20"/>
    <mergeCell ref="I4:J4"/>
    <mergeCell ref="K4:M4"/>
    <mergeCell ref="B5:E5"/>
    <mergeCell ref="F5:H5"/>
    <mergeCell ref="I5:J5"/>
    <mergeCell ref="K5:M5"/>
    <mergeCell ref="B4:E4"/>
    <mergeCell ref="F4:H4"/>
    <mergeCell ref="C9:E9"/>
    <mergeCell ref="C10:E10"/>
    <mergeCell ref="C16:E16"/>
    <mergeCell ref="A1:P1"/>
    <mergeCell ref="C17:E17"/>
    <mergeCell ref="C18:E18"/>
    <mergeCell ref="C19:E19"/>
    <mergeCell ref="C11:E11"/>
    <mergeCell ref="C12:E12"/>
    <mergeCell ref="C13:E13"/>
    <mergeCell ref="C14:E14"/>
    <mergeCell ref="C15:E15"/>
    <mergeCell ref="C37:E37"/>
    <mergeCell ref="C38:E38"/>
    <mergeCell ref="C31:E31"/>
    <mergeCell ref="C32:E32"/>
    <mergeCell ref="C21:E21"/>
    <mergeCell ref="C22:E22"/>
    <mergeCell ref="C23:E23"/>
    <mergeCell ref="C24:E24"/>
    <mergeCell ref="C27:E27"/>
    <mergeCell ref="C28:E28"/>
    <mergeCell ref="C29:E29"/>
    <mergeCell ref="C30:E30"/>
    <mergeCell ref="C25:E25"/>
    <mergeCell ref="C26:E26"/>
    <mergeCell ref="C39:E39"/>
    <mergeCell ref="C40:E40"/>
    <mergeCell ref="B43:E45"/>
    <mergeCell ref="I2:J2"/>
    <mergeCell ref="K2:M2"/>
    <mergeCell ref="B3:C3"/>
    <mergeCell ref="D3:E3"/>
    <mergeCell ref="G3:H3"/>
    <mergeCell ref="I3:J3"/>
    <mergeCell ref="K3:M3"/>
    <mergeCell ref="F45:J45"/>
    <mergeCell ref="K45:N45"/>
    <mergeCell ref="C33:E33"/>
    <mergeCell ref="C34:E34"/>
    <mergeCell ref="C35:E35"/>
    <mergeCell ref="C36:E36"/>
  </mergeCells>
  <phoneticPr fontId="1" type="noConversion"/>
  <printOptions horizontalCentered="1"/>
  <pageMargins left="0" right="0" top="0" bottom="0" header="0" footer="0"/>
  <pageSetup paperSize="9" scale="75" fitToHeight="2" orientation="portrait" horizontalDpi="200" verticalDpi="200" r:id="rId1"/>
  <headerFooter alignWithMargins="0"/>
  <ignoredErrors>
    <ignoredError sqref="F2:M5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T45"/>
  <sheetViews>
    <sheetView workbookViewId="0">
      <selection sqref="A1:P1"/>
    </sheetView>
  </sheetViews>
  <sheetFormatPr baseColWidth="10" defaultColWidth="0" defaultRowHeight="0" customHeight="1" zeroHeight="1" x14ac:dyDescent="0.2"/>
  <cols>
    <col min="1" max="1" width="9.42578125" style="1" customWidth="1"/>
    <col min="2" max="2" width="3.7109375" style="1" customWidth="1"/>
    <col min="3" max="3" width="2.7109375" style="1" customWidth="1"/>
    <col min="4" max="5" width="5.28515625" style="1" customWidth="1"/>
    <col min="6" max="6" width="7.85546875" style="1" customWidth="1"/>
    <col min="7" max="7" width="8" style="1" customWidth="1"/>
    <col min="8" max="8" width="2.7109375" style="1" customWidth="1"/>
    <col min="9" max="11" width="6.28515625" style="1" customWidth="1"/>
    <col min="12" max="12" width="12.42578125" style="1" customWidth="1"/>
    <col min="13" max="13" width="12.85546875" style="1" customWidth="1"/>
    <col min="14" max="14" width="10.7109375" style="1" customWidth="1"/>
    <col min="15" max="15" width="21.42578125" style="1" customWidth="1"/>
    <col min="16" max="16" width="9.42578125" style="1" customWidth="1"/>
    <col min="17" max="254" width="0" style="1" hidden="1" customWidth="1"/>
    <col min="255" max="16384" width="3.42578125" style="1" hidden="1"/>
  </cols>
  <sheetData>
    <row r="1" spans="1:16" ht="72" customHeight="1" thickBot="1" x14ac:dyDescent="0.25">
      <c r="A1" s="76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</row>
    <row r="2" spans="1:16" ht="17.25" customHeight="1" thickTop="1" x14ac:dyDescent="0.2">
      <c r="B2" s="2" t="s">
        <v>0</v>
      </c>
      <c r="I2" s="67" t="s">
        <v>15</v>
      </c>
      <c r="J2" s="67"/>
      <c r="K2" s="68" t="str">
        <f>IF(Kunde&lt;&gt;"",Kunde,"")</f>
        <v/>
      </c>
      <c r="L2" s="68"/>
      <c r="M2" s="68"/>
      <c r="N2" s="3" t="s">
        <v>25</v>
      </c>
    </row>
    <row r="3" spans="1:16" ht="13.5" customHeight="1" x14ac:dyDescent="0.2">
      <c r="B3" s="67" t="s">
        <v>5</v>
      </c>
      <c r="C3" s="67"/>
      <c r="D3" s="69">
        <f>Mär!G3+1</f>
        <v>45748</v>
      </c>
      <c r="E3" s="69"/>
      <c r="F3" s="53" t="s">
        <v>14</v>
      </c>
      <c r="G3" s="70">
        <f>C38</f>
        <v>45777</v>
      </c>
      <c r="H3" s="70"/>
      <c r="I3" s="67" t="s">
        <v>16</v>
      </c>
      <c r="J3" s="67"/>
      <c r="K3" s="71" t="str">
        <f>IF(Abteilung&lt;&gt;"",Abteilung,"")</f>
        <v/>
      </c>
      <c r="L3" s="71"/>
      <c r="M3" s="71"/>
      <c r="N3" s="4" t="s">
        <v>26</v>
      </c>
    </row>
    <row r="4" spans="1:16" ht="13.5" customHeight="1" x14ac:dyDescent="0.2">
      <c r="B4" s="67" t="s">
        <v>6</v>
      </c>
      <c r="C4" s="67"/>
      <c r="D4" s="67"/>
      <c r="E4" s="67"/>
      <c r="F4" s="68" t="str">
        <f>IF(Nachname&lt;&gt;"",Nachname,"")</f>
        <v/>
      </c>
      <c r="G4" s="68"/>
      <c r="H4" s="68"/>
      <c r="I4" s="67" t="s">
        <v>17</v>
      </c>
      <c r="J4" s="67"/>
      <c r="K4" s="71" t="str">
        <f>IF(Vorgesetzter&lt;&gt;"",Vorgesetzter,"")</f>
        <v/>
      </c>
      <c r="L4" s="71"/>
      <c r="M4" s="71"/>
      <c r="N4" s="3" t="s">
        <v>27</v>
      </c>
    </row>
    <row r="5" spans="1:16" ht="14.25" customHeight="1" x14ac:dyDescent="0.2">
      <c r="B5" s="67" t="s">
        <v>7</v>
      </c>
      <c r="C5" s="67"/>
      <c r="D5" s="67"/>
      <c r="E5" s="67"/>
      <c r="F5" s="71" t="str">
        <f>IF(Vorname&lt;&gt;"",Vorname,"")</f>
        <v/>
      </c>
      <c r="G5" s="71"/>
      <c r="H5" s="71"/>
      <c r="I5" s="67" t="s">
        <v>18</v>
      </c>
      <c r="J5" s="67"/>
      <c r="K5" s="71" t="str">
        <f>IF(Telefon&lt;&gt;"",Telefon,"")</f>
        <v/>
      </c>
      <c r="L5" s="71"/>
      <c r="M5" s="71"/>
      <c r="N5" s="4" t="s">
        <v>28</v>
      </c>
    </row>
    <row r="6" spans="1:16" ht="19.5" customHeight="1" thickBot="1" x14ac:dyDescent="0.25"/>
    <row r="7" spans="1:16" s="13" customFormat="1" ht="23.25" customHeight="1" thickBot="1" x14ac:dyDescent="0.25">
      <c r="B7" s="5" t="s">
        <v>8</v>
      </c>
      <c r="C7" s="6"/>
      <c r="D7" s="6"/>
      <c r="E7" s="7"/>
      <c r="F7" s="5" t="s">
        <v>9</v>
      </c>
      <c r="G7" s="6"/>
      <c r="H7" s="8"/>
      <c r="I7" s="9" t="s">
        <v>13</v>
      </c>
      <c r="J7" s="54" t="s">
        <v>30</v>
      </c>
      <c r="K7" s="63" t="s">
        <v>35</v>
      </c>
      <c r="L7" s="10" t="s">
        <v>10</v>
      </c>
      <c r="M7" s="11" t="s">
        <v>11</v>
      </c>
      <c r="N7" s="12" t="s">
        <v>32</v>
      </c>
      <c r="O7" s="58" t="s">
        <v>33</v>
      </c>
      <c r="P7" s="1"/>
    </row>
    <row r="8" spans="1:16" ht="5.25" customHeight="1" thickBot="1" x14ac:dyDescent="0.25">
      <c r="M8" s="14"/>
      <c r="N8" s="14"/>
    </row>
    <row r="9" spans="1:16" s="18" customFormat="1" ht="18" customHeight="1" thickBot="1" x14ac:dyDescent="0.25">
      <c r="B9" s="64">
        <f>WEEKDAY(C9)</f>
        <v>3</v>
      </c>
      <c r="C9" s="74">
        <f>D3</f>
        <v>45748</v>
      </c>
      <c r="D9" s="74"/>
      <c r="E9" s="75"/>
      <c r="F9" s="44"/>
      <c r="G9" s="47"/>
      <c r="H9" s="48" t="s">
        <v>12</v>
      </c>
      <c r="I9" s="15">
        <f>IF(K9&lt;&gt;0,0,IF(AND(6&lt;(24*(G9-F9)),(24*(G9-F9))&lt;=9.5),0.5,0))</f>
        <v>0</v>
      </c>
      <c r="J9" s="16">
        <f>IF(K9&lt;&gt;0,0,IF(9.5&lt;(24*(G9-F9)),0.75,0))</f>
        <v>0</v>
      </c>
      <c r="K9" s="60">
        <v>0</v>
      </c>
      <c r="L9" s="62">
        <f t="shared" ref="L9:L39" si="0">ROUND(IF(O9="",24*(G9-F9)-SUM(I9:J9)-24*K9,IF(O9="K",Standardzeit,IF(O9="U",Standardzeit,24*(G9-F9)-SUM(I9:J9)-24*K9))),2)</f>
        <v>0</v>
      </c>
      <c r="M9" s="17"/>
      <c r="N9" s="59"/>
      <c r="O9" s="55"/>
      <c r="P9" s="1"/>
    </row>
    <row r="10" spans="1:16" s="18" customFormat="1" ht="18.75" customHeight="1" thickBot="1" x14ac:dyDescent="0.25">
      <c r="B10" s="65">
        <f t="shared" ref="B10:B38" si="1">WEEKDAY(C10)</f>
        <v>4</v>
      </c>
      <c r="C10" s="72">
        <f>C9+1</f>
        <v>45749</v>
      </c>
      <c r="D10" s="72"/>
      <c r="E10" s="73"/>
      <c r="F10" s="45"/>
      <c r="G10" s="49"/>
      <c r="H10" s="50" t="s">
        <v>12</v>
      </c>
      <c r="I10" s="19">
        <f t="shared" ref="I10:I39" si="2">IF(K10&lt;&gt;0,0,IF(AND(6&lt;(24*(G10-F10)),(24*(G10-F10))&lt;=9.5),0.5,0))</f>
        <v>0</v>
      </c>
      <c r="J10" s="20">
        <f t="shared" ref="J10:J39" si="3">IF(K10&lt;&gt;0,0,IF(9.5&lt;(24*(G10-F10)),0.75,0))</f>
        <v>0</v>
      </c>
      <c r="K10" s="61">
        <v>0</v>
      </c>
      <c r="L10" s="62">
        <f t="shared" si="0"/>
        <v>0</v>
      </c>
      <c r="M10" s="21"/>
      <c r="N10" s="22"/>
      <c r="O10" s="56"/>
      <c r="P10" s="1"/>
    </row>
    <row r="11" spans="1:16" s="18" customFormat="1" ht="18.75" customHeight="1" thickBot="1" x14ac:dyDescent="0.25">
      <c r="B11" s="65">
        <f t="shared" si="1"/>
        <v>5</v>
      </c>
      <c r="C11" s="72">
        <f t="shared" ref="C11:C38" si="4">C10+1</f>
        <v>45750</v>
      </c>
      <c r="D11" s="72"/>
      <c r="E11" s="73"/>
      <c r="F11" s="45"/>
      <c r="G11" s="49"/>
      <c r="H11" s="50" t="s">
        <v>12</v>
      </c>
      <c r="I11" s="19">
        <f t="shared" si="2"/>
        <v>0</v>
      </c>
      <c r="J11" s="20">
        <f t="shared" si="3"/>
        <v>0</v>
      </c>
      <c r="K11" s="61">
        <v>0</v>
      </c>
      <c r="L11" s="62">
        <f t="shared" si="0"/>
        <v>0</v>
      </c>
      <c r="M11" s="21"/>
      <c r="N11" s="22"/>
      <c r="O11" s="56"/>
      <c r="P11" s="1"/>
    </row>
    <row r="12" spans="1:16" s="18" customFormat="1" ht="18.75" customHeight="1" thickBot="1" x14ac:dyDescent="0.25">
      <c r="B12" s="65">
        <f t="shared" si="1"/>
        <v>6</v>
      </c>
      <c r="C12" s="72">
        <f t="shared" si="4"/>
        <v>45751</v>
      </c>
      <c r="D12" s="72"/>
      <c r="E12" s="73"/>
      <c r="F12" s="45"/>
      <c r="G12" s="49"/>
      <c r="H12" s="50" t="s">
        <v>12</v>
      </c>
      <c r="I12" s="19">
        <f t="shared" si="2"/>
        <v>0</v>
      </c>
      <c r="J12" s="20">
        <f t="shared" si="3"/>
        <v>0</v>
      </c>
      <c r="K12" s="61">
        <v>0</v>
      </c>
      <c r="L12" s="62">
        <f t="shared" si="0"/>
        <v>0</v>
      </c>
      <c r="M12" s="21"/>
      <c r="N12" s="22"/>
      <c r="O12" s="56"/>
      <c r="P12" s="1"/>
    </row>
    <row r="13" spans="1:16" s="18" customFormat="1" ht="18.75" customHeight="1" thickBot="1" x14ac:dyDescent="0.25">
      <c r="B13" s="65">
        <f t="shared" si="1"/>
        <v>7</v>
      </c>
      <c r="C13" s="72">
        <f t="shared" si="4"/>
        <v>45752</v>
      </c>
      <c r="D13" s="72"/>
      <c r="E13" s="73"/>
      <c r="F13" s="45"/>
      <c r="G13" s="49"/>
      <c r="H13" s="50" t="s">
        <v>12</v>
      </c>
      <c r="I13" s="19">
        <f t="shared" si="2"/>
        <v>0</v>
      </c>
      <c r="J13" s="20">
        <f t="shared" si="3"/>
        <v>0</v>
      </c>
      <c r="K13" s="61">
        <v>0</v>
      </c>
      <c r="L13" s="62">
        <f t="shared" si="0"/>
        <v>0</v>
      </c>
      <c r="M13" s="21"/>
      <c r="N13" s="22"/>
      <c r="O13" s="56"/>
      <c r="P13" s="1"/>
    </row>
    <row r="14" spans="1:16" s="18" customFormat="1" ht="18.75" customHeight="1" thickBot="1" x14ac:dyDescent="0.25">
      <c r="B14" s="65">
        <f t="shared" si="1"/>
        <v>1</v>
      </c>
      <c r="C14" s="72">
        <f t="shared" si="4"/>
        <v>45753</v>
      </c>
      <c r="D14" s="72"/>
      <c r="E14" s="73"/>
      <c r="F14" s="45"/>
      <c r="G14" s="49"/>
      <c r="H14" s="50" t="s">
        <v>12</v>
      </c>
      <c r="I14" s="19">
        <f t="shared" si="2"/>
        <v>0</v>
      </c>
      <c r="J14" s="20">
        <f t="shared" si="3"/>
        <v>0</v>
      </c>
      <c r="K14" s="61">
        <v>0</v>
      </c>
      <c r="L14" s="62">
        <f t="shared" si="0"/>
        <v>0</v>
      </c>
      <c r="M14" s="21"/>
      <c r="N14" s="22"/>
      <c r="O14" s="56"/>
      <c r="P14" s="1"/>
    </row>
    <row r="15" spans="1:16" s="18" customFormat="1" ht="18.75" customHeight="1" thickBot="1" x14ac:dyDescent="0.25">
      <c r="B15" s="65">
        <f t="shared" si="1"/>
        <v>2</v>
      </c>
      <c r="C15" s="72">
        <f t="shared" si="4"/>
        <v>45754</v>
      </c>
      <c r="D15" s="72"/>
      <c r="E15" s="73"/>
      <c r="F15" s="45"/>
      <c r="G15" s="49"/>
      <c r="H15" s="50" t="s">
        <v>12</v>
      </c>
      <c r="I15" s="19">
        <f t="shared" si="2"/>
        <v>0</v>
      </c>
      <c r="J15" s="20">
        <f t="shared" si="3"/>
        <v>0</v>
      </c>
      <c r="K15" s="61">
        <v>0</v>
      </c>
      <c r="L15" s="62">
        <f t="shared" si="0"/>
        <v>0</v>
      </c>
      <c r="M15" s="21"/>
      <c r="N15" s="22"/>
      <c r="O15" s="56"/>
      <c r="P15" s="1"/>
    </row>
    <row r="16" spans="1:16" s="18" customFormat="1" ht="18.75" customHeight="1" thickBot="1" x14ac:dyDescent="0.25">
      <c r="B16" s="65">
        <f t="shared" si="1"/>
        <v>3</v>
      </c>
      <c r="C16" s="72">
        <f t="shared" si="4"/>
        <v>45755</v>
      </c>
      <c r="D16" s="72"/>
      <c r="E16" s="73"/>
      <c r="F16" s="45"/>
      <c r="G16" s="49"/>
      <c r="H16" s="50" t="s">
        <v>12</v>
      </c>
      <c r="I16" s="19">
        <f t="shared" si="2"/>
        <v>0</v>
      </c>
      <c r="J16" s="20">
        <f t="shared" si="3"/>
        <v>0</v>
      </c>
      <c r="K16" s="61">
        <v>0</v>
      </c>
      <c r="L16" s="62">
        <f t="shared" si="0"/>
        <v>0</v>
      </c>
      <c r="M16" s="21"/>
      <c r="N16" s="22"/>
      <c r="O16" s="56"/>
      <c r="P16" s="1"/>
    </row>
    <row r="17" spans="2:16" s="18" customFormat="1" ht="18.75" customHeight="1" thickBot="1" x14ac:dyDescent="0.25">
      <c r="B17" s="65">
        <f t="shared" si="1"/>
        <v>4</v>
      </c>
      <c r="C17" s="72">
        <f t="shared" si="4"/>
        <v>45756</v>
      </c>
      <c r="D17" s="72"/>
      <c r="E17" s="73"/>
      <c r="F17" s="45"/>
      <c r="G17" s="49"/>
      <c r="H17" s="50" t="s">
        <v>12</v>
      </c>
      <c r="I17" s="19">
        <f t="shared" si="2"/>
        <v>0</v>
      </c>
      <c r="J17" s="20">
        <f t="shared" si="3"/>
        <v>0</v>
      </c>
      <c r="K17" s="61">
        <v>0</v>
      </c>
      <c r="L17" s="62">
        <f t="shared" si="0"/>
        <v>0</v>
      </c>
      <c r="M17" s="21"/>
      <c r="N17" s="22"/>
      <c r="O17" s="56"/>
      <c r="P17" s="1"/>
    </row>
    <row r="18" spans="2:16" s="18" customFormat="1" ht="18.75" customHeight="1" thickBot="1" x14ac:dyDescent="0.25">
      <c r="B18" s="65">
        <f t="shared" si="1"/>
        <v>5</v>
      </c>
      <c r="C18" s="72">
        <f t="shared" si="4"/>
        <v>45757</v>
      </c>
      <c r="D18" s="72"/>
      <c r="E18" s="73"/>
      <c r="F18" s="45"/>
      <c r="G18" s="49"/>
      <c r="H18" s="50" t="s">
        <v>12</v>
      </c>
      <c r="I18" s="19">
        <f t="shared" si="2"/>
        <v>0</v>
      </c>
      <c r="J18" s="20">
        <f t="shared" si="3"/>
        <v>0</v>
      </c>
      <c r="K18" s="61">
        <v>0</v>
      </c>
      <c r="L18" s="62">
        <f t="shared" si="0"/>
        <v>0</v>
      </c>
      <c r="M18" s="21"/>
      <c r="N18" s="22"/>
      <c r="O18" s="56"/>
      <c r="P18" s="1"/>
    </row>
    <row r="19" spans="2:16" s="18" customFormat="1" ht="18.75" customHeight="1" thickBot="1" x14ac:dyDescent="0.25">
      <c r="B19" s="65">
        <f t="shared" si="1"/>
        <v>6</v>
      </c>
      <c r="C19" s="72">
        <f t="shared" si="4"/>
        <v>45758</v>
      </c>
      <c r="D19" s="72"/>
      <c r="E19" s="73"/>
      <c r="F19" s="45"/>
      <c r="G19" s="49"/>
      <c r="H19" s="50" t="s">
        <v>12</v>
      </c>
      <c r="I19" s="19">
        <f t="shared" si="2"/>
        <v>0</v>
      </c>
      <c r="J19" s="20">
        <f t="shared" si="3"/>
        <v>0</v>
      </c>
      <c r="K19" s="61">
        <v>0</v>
      </c>
      <c r="L19" s="62">
        <f t="shared" si="0"/>
        <v>0</v>
      </c>
      <c r="M19" s="21"/>
      <c r="N19" s="22"/>
      <c r="O19" s="56"/>
      <c r="P19" s="1"/>
    </row>
    <row r="20" spans="2:16" s="18" customFormat="1" ht="18.75" customHeight="1" thickBot="1" x14ac:dyDescent="0.25">
      <c r="B20" s="65">
        <f t="shared" si="1"/>
        <v>7</v>
      </c>
      <c r="C20" s="72">
        <f t="shared" si="4"/>
        <v>45759</v>
      </c>
      <c r="D20" s="72"/>
      <c r="E20" s="73"/>
      <c r="F20" s="45"/>
      <c r="G20" s="49"/>
      <c r="H20" s="50" t="s">
        <v>12</v>
      </c>
      <c r="I20" s="19">
        <f t="shared" si="2"/>
        <v>0</v>
      </c>
      <c r="J20" s="20">
        <f t="shared" si="3"/>
        <v>0</v>
      </c>
      <c r="K20" s="61">
        <v>0</v>
      </c>
      <c r="L20" s="62">
        <f t="shared" si="0"/>
        <v>0</v>
      </c>
      <c r="M20" s="21"/>
      <c r="N20" s="22"/>
      <c r="O20" s="56"/>
      <c r="P20" s="1"/>
    </row>
    <row r="21" spans="2:16" s="18" customFormat="1" ht="18.75" customHeight="1" thickBot="1" x14ac:dyDescent="0.25">
      <c r="B21" s="65">
        <f t="shared" si="1"/>
        <v>1</v>
      </c>
      <c r="C21" s="72">
        <f t="shared" si="4"/>
        <v>45760</v>
      </c>
      <c r="D21" s="72"/>
      <c r="E21" s="73"/>
      <c r="F21" s="45"/>
      <c r="G21" s="49"/>
      <c r="H21" s="50" t="s">
        <v>12</v>
      </c>
      <c r="I21" s="19">
        <f t="shared" si="2"/>
        <v>0</v>
      </c>
      <c r="J21" s="20">
        <f t="shared" si="3"/>
        <v>0</v>
      </c>
      <c r="K21" s="61">
        <v>0</v>
      </c>
      <c r="L21" s="62">
        <f t="shared" si="0"/>
        <v>0</v>
      </c>
      <c r="M21" s="21"/>
      <c r="N21" s="22"/>
      <c r="O21" s="56"/>
      <c r="P21" s="1"/>
    </row>
    <row r="22" spans="2:16" s="18" customFormat="1" ht="18.75" customHeight="1" thickBot="1" x14ac:dyDescent="0.25">
      <c r="B22" s="65">
        <f t="shared" si="1"/>
        <v>2</v>
      </c>
      <c r="C22" s="72">
        <f t="shared" si="4"/>
        <v>45761</v>
      </c>
      <c r="D22" s="72"/>
      <c r="E22" s="73"/>
      <c r="F22" s="45"/>
      <c r="G22" s="49"/>
      <c r="H22" s="50" t="s">
        <v>12</v>
      </c>
      <c r="I22" s="19">
        <f t="shared" si="2"/>
        <v>0</v>
      </c>
      <c r="J22" s="20">
        <f t="shared" si="3"/>
        <v>0</v>
      </c>
      <c r="K22" s="61">
        <v>0</v>
      </c>
      <c r="L22" s="62">
        <f t="shared" si="0"/>
        <v>0</v>
      </c>
      <c r="M22" s="21"/>
      <c r="N22" s="22"/>
      <c r="O22" s="56"/>
      <c r="P22" s="1"/>
    </row>
    <row r="23" spans="2:16" s="18" customFormat="1" ht="18.75" customHeight="1" thickBot="1" x14ac:dyDescent="0.25">
      <c r="B23" s="65">
        <f t="shared" si="1"/>
        <v>3</v>
      </c>
      <c r="C23" s="72">
        <f t="shared" si="4"/>
        <v>45762</v>
      </c>
      <c r="D23" s="72"/>
      <c r="E23" s="73"/>
      <c r="F23" s="45"/>
      <c r="G23" s="49"/>
      <c r="H23" s="50" t="s">
        <v>12</v>
      </c>
      <c r="I23" s="19">
        <f t="shared" si="2"/>
        <v>0</v>
      </c>
      <c r="J23" s="20">
        <f t="shared" si="3"/>
        <v>0</v>
      </c>
      <c r="K23" s="61">
        <v>0</v>
      </c>
      <c r="L23" s="62">
        <f t="shared" si="0"/>
        <v>0</v>
      </c>
      <c r="M23" s="21"/>
      <c r="N23" s="22"/>
      <c r="O23" s="56"/>
      <c r="P23" s="1"/>
    </row>
    <row r="24" spans="2:16" s="18" customFormat="1" ht="18.75" customHeight="1" thickBot="1" x14ac:dyDescent="0.25">
      <c r="B24" s="65">
        <f t="shared" si="1"/>
        <v>4</v>
      </c>
      <c r="C24" s="72">
        <f t="shared" si="4"/>
        <v>45763</v>
      </c>
      <c r="D24" s="72"/>
      <c r="E24" s="73"/>
      <c r="F24" s="45"/>
      <c r="G24" s="49"/>
      <c r="H24" s="50" t="s">
        <v>12</v>
      </c>
      <c r="I24" s="19">
        <f t="shared" si="2"/>
        <v>0</v>
      </c>
      <c r="J24" s="20">
        <f t="shared" si="3"/>
        <v>0</v>
      </c>
      <c r="K24" s="61">
        <v>0</v>
      </c>
      <c r="L24" s="62">
        <f t="shared" si="0"/>
        <v>0</v>
      </c>
      <c r="M24" s="21"/>
      <c r="N24" s="22"/>
      <c r="O24" s="56"/>
      <c r="P24" s="1"/>
    </row>
    <row r="25" spans="2:16" s="18" customFormat="1" ht="18.75" customHeight="1" thickBot="1" x14ac:dyDescent="0.25">
      <c r="B25" s="65">
        <f t="shared" si="1"/>
        <v>5</v>
      </c>
      <c r="C25" s="72">
        <f t="shared" si="4"/>
        <v>45764</v>
      </c>
      <c r="D25" s="72"/>
      <c r="E25" s="73"/>
      <c r="F25" s="45"/>
      <c r="G25" s="49"/>
      <c r="H25" s="50" t="s">
        <v>12</v>
      </c>
      <c r="I25" s="19">
        <f t="shared" si="2"/>
        <v>0</v>
      </c>
      <c r="J25" s="20">
        <f t="shared" si="3"/>
        <v>0</v>
      </c>
      <c r="K25" s="61">
        <v>0</v>
      </c>
      <c r="L25" s="62">
        <f t="shared" si="0"/>
        <v>0</v>
      </c>
      <c r="M25" s="21"/>
      <c r="N25" s="22"/>
      <c r="O25" s="56"/>
      <c r="P25" s="1"/>
    </row>
    <row r="26" spans="2:16" s="18" customFormat="1" ht="18.75" customHeight="1" thickBot="1" x14ac:dyDescent="0.25">
      <c r="B26" s="65">
        <f t="shared" si="1"/>
        <v>6</v>
      </c>
      <c r="C26" s="72">
        <f t="shared" si="4"/>
        <v>45765</v>
      </c>
      <c r="D26" s="72"/>
      <c r="E26" s="73"/>
      <c r="F26" s="45"/>
      <c r="G26" s="49"/>
      <c r="H26" s="50" t="s">
        <v>12</v>
      </c>
      <c r="I26" s="19">
        <f t="shared" si="2"/>
        <v>0</v>
      </c>
      <c r="J26" s="20">
        <f t="shared" si="3"/>
        <v>0</v>
      </c>
      <c r="K26" s="61">
        <v>0</v>
      </c>
      <c r="L26" s="62">
        <f t="shared" si="0"/>
        <v>0</v>
      </c>
      <c r="M26" s="21"/>
      <c r="N26" s="22"/>
      <c r="O26" s="56"/>
      <c r="P26" s="1"/>
    </row>
    <row r="27" spans="2:16" s="18" customFormat="1" ht="18.75" customHeight="1" thickBot="1" x14ac:dyDescent="0.25">
      <c r="B27" s="65">
        <f t="shared" si="1"/>
        <v>7</v>
      </c>
      <c r="C27" s="72">
        <f t="shared" si="4"/>
        <v>45766</v>
      </c>
      <c r="D27" s="72"/>
      <c r="E27" s="73"/>
      <c r="F27" s="45"/>
      <c r="G27" s="49"/>
      <c r="H27" s="50" t="s">
        <v>12</v>
      </c>
      <c r="I27" s="19">
        <f t="shared" si="2"/>
        <v>0</v>
      </c>
      <c r="J27" s="20">
        <f t="shared" si="3"/>
        <v>0</v>
      </c>
      <c r="K27" s="61">
        <v>0</v>
      </c>
      <c r="L27" s="62">
        <f t="shared" si="0"/>
        <v>0</v>
      </c>
      <c r="M27" s="21"/>
      <c r="N27" s="22"/>
      <c r="O27" s="56"/>
      <c r="P27" s="1"/>
    </row>
    <row r="28" spans="2:16" s="18" customFormat="1" ht="18.75" customHeight="1" thickBot="1" x14ac:dyDescent="0.25">
      <c r="B28" s="65">
        <f t="shared" si="1"/>
        <v>1</v>
      </c>
      <c r="C28" s="72">
        <f t="shared" si="4"/>
        <v>45767</v>
      </c>
      <c r="D28" s="72"/>
      <c r="E28" s="73"/>
      <c r="F28" s="45"/>
      <c r="G28" s="49"/>
      <c r="H28" s="50" t="s">
        <v>12</v>
      </c>
      <c r="I28" s="19">
        <f t="shared" si="2"/>
        <v>0</v>
      </c>
      <c r="J28" s="20">
        <f t="shared" si="3"/>
        <v>0</v>
      </c>
      <c r="K28" s="61">
        <v>0</v>
      </c>
      <c r="L28" s="62">
        <f t="shared" si="0"/>
        <v>0</v>
      </c>
      <c r="M28" s="21"/>
      <c r="N28" s="22"/>
      <c r="O28" s="56"/>
      <c r="P28" s="1"/>
    </row>
    <row r="29" spans="2:16" s="18" customFormat="1" ht="18.75" customHeight="1" thickBot="1" x14ac:dyDescent="0.25">
      <c r="B29" s="65">
        <f t="shared" si="1"/>
        <v>2</v>
      </c>
      <c r="C29" s="72">
        <f t="shared" si="4"/>
        <v>45768</v>
      </c>
      <c r="D29" s="72"/>
      <c r="E29" s="73"/>
      <c r="F29" s="45"/>
      <c r="G29" s="49"/>
      <c r="H29" s="50" t="s">
        <v>12</v>
      </c>
      <c r="I29" s="19">
        <f t="shared" si="2"/>
        <v>0</v>
      </c>
      <c r="J29" s="20">
        <f t="shared" si="3"/>
        <v>0</v>
      </c>
      <c r="K29" s="61">
        <v>0</v>
      </c>
      <c r="L29" s="62">
        <f t="shared" si="0"/>
        <v>0</v>
      </c>
      <c r="M29" s="21"/>
      <c r="N29" s="22"/>
      <c r="O29" s="56"/>
      <c r="P29" s="1"/>
    </row>
    <row r="30" spans="2:16" s="18" customFormat="1" ht="18.75" customHeight="1" thickBot="1" x14ac:dyDescent="0.25">
      <c r="B30" s="65">
        <f t="shared" si="1"/>
        <v>3</v>
      </c>
      <c r="C30" s="72">
        <f t="shared" si="4"/>
        <v>45769</v>
      </c>
      <c r="D30" s="72"/>
      <c r="E30" s="73"/>
      <c r="F30" s="45"/>
      <c r="G30" s="49"/>
      <c r="H30" s="50" t="s">
        <v>12</v>
      </c>
      <c r="I30" s="19">
        <f t="shared" si="2"/>
        <v>0</v>
      </c>
      <c r="J30" s="20">
        <f t="shared" si="3"/>
        <v>0</v>
      </c>
      <c r="K30" s="61">
        <v>0</v>
      </c>
      <c r="L30" s="62">
        <f t="shared" si="0"/>
        <v>0</v>
      </c>
      <c r="M30" s="21"/>
      <c r="N30" s="22"/>
      <c r="O30" s="56"/>
      <c r="P30" s="1"/>
    </row>
    <row r="31" spans="2:16" s="18" customFormat="1" ht="18.75" customHeight="1" thickBot="1" x14ac:dyDescent="0.25">
      <c r="B31" s="65">
        <f t="shared" si="1"/>
        <v>4</v>
      </c>
      <c r="C31" s="72">
        <f t="shared" si="4"/>
        <v>45770</v>
      </c>
      <c r="D31" s="72"/>
      <c r="E31" s="73"/>
      <c r="F31" s="45"/>
      <c r="G31" s="49"/>
      <c r="H31" s="50" t="s">
        <v>12</v>
      </c>
      <c r="I31" s="19">
        <f t="shared" si="2"/>
        <v>0</v>
      </c>
      <c r="J31" s="20">
        <f t="shared" si="3"/>
        <v>0</v>
      </c>
      <c r="K31" s="61">
        <v>0</v>
      </c>
      <c r="L31" s="62">
        <f t="shared" si="0"/>
        <v>0</v>
      </c>
      <c r="M31" s="21"/>
      <c r="N31" s="22"/>
      <c r="O31" s="56"/>
      <c r="P31" s="1"/>
    </row>
    <row r="32" spans="2:16" s="18" customFormat="1" ht="18.75" customHeight="1" thickBot="1" x14ac:dyDescent="0.25">
      <c r="B32" s="65">
        <f t="shared" si="1"/>
        <v>5</v>
      </c>
      <c r="C32" s="72">
        <f t="shared" si="4"/>
        <v>45771</v>
      </c>
      <c r="D32" s="72"/>
      <c r="E32" s="73"/>
      <c r="F32" s="45"/>
      <c r="G32" s="49"/>
      <c r="H32" s="50" t="s">
        <v>12</v>
      </c>
      <c r="I32" s="19">
        <f t="shared" si="2"/>
        <v>0</v>
      </c>
      <c r="J32" s="20">
        <f t="shared" si="3"/>
        <v>0</v>
      </c>
      <c r="K32" s="61">
        <v>0</v>
      </c>
      <c r="L32" s="62">
        <f t="shared" si="0"/>
        <v>0</v>
      </c>
      <c r="M32" s="21"/>
      <c r="N32" s="22"/>
      <c r="O32" s="56"/>
      <c r="P32" s="1"/>
    </row>
    <row r="33" spans="2:16" s="18" customFormat="1" ht="18.75" customHeight="1" thickBot="1" x14ac:dyDescent="0.25">
      <c r="B33" s="65">
        <f t="shared" si="1"/>
        <v>6</v>
      </c>
      <c r="C33" s="72">
        <f t="shared" si="4"/>
        <v>45772</v>
      </c>
      <c r="D33" s="72"/>
      <c r="E33" s="73"/>
      <c r="F33" s="45"/>
      <c r="G33" s="49"/>
      <c r="H33" s="50" t="s">
        <v>12</v>
      </c>
      <c r="I33" s="19">
        <f t="shared" si="2"/>
        <v>0</v>
      </c>
      <c r="J33" s="20">
        <f t="shared" si="3"/>
        <v>0</v>
      </c>
      <c r="K33" s="61">
        <v>0</v>
      </c>
      <c r="L33" s="62">
        <f t="shared" si="0"/>
        <v>0</v>
      </c>
      <c r="M33" s="21"/>
      <c r="N33" s="22"/>
      <c r="O33" s="56"/>
      <c r="P33" s="1"/>
    </row>
    <row r="34" spans="2:16" s="18" customFormat="1" ht="18.75" customHeight="1" thickBot="1" x14ac:dyDescent="0.25">
      <c r="B34" s="65">
        <f t="shared" si="1"/>
        <v>7</v>
      </c>
      <c r="C34" s="72">
        <f t="shared" si="4"/>
        <v>45773</v>
      </c>
      <c r="D34" s="72"/>
      <c r="E34" s="73"/>
      <c r="F34" s="45"/>
      <c r="G34" s="49"/>
      <c r="H34" s="50" t="s">
        <v>12</v>
      </c>
      <c r="I34" s="19">
        <f t="shared" si="2"/>
        <v>0</v>
      </c>
      <c r="J34" s="20">
        <f t="shared" si="3"/>
        <v>0</v>
      </c>
      <c r="K34" s="61">
        <v>0</v>
      </c>
      <c r="L34" s="62">
        <f t="shared" si="0"/>
        <v>0</v>
      </c>
      <c r="M34" s="21"/>
      <c r="N34" s="22"/>
      <c r="O34" s="56"/>
      <c r="P34" s="1"/>
    </row>
    <row r="35" spans="2:16" s="18" customFormat="1" ht="18.75" customHeight="1" thickBot="1" x14ac:dyDescent="0.25">
      <c r="B35" s="65">
        <f t="shared" si="1"/>
        <v>1</v>
      </c>
      <c r="C35" s="72">
        <f t="shared" si="4"/>
        <v>45774</v>
      </c>
      <c r="D35" s="72"/>
      <c r="E35" s="73"/>
      <c r="F35" s="45"/>
      <c r="G35" s="49"/>
      <c r="H35" s="50" t="s">
        <v>12</v>
      </c>
      <c r="I35" s="19">
        <f t="shared" si="2"/>
        <v>0</v>
      </c>
      <c r="J35" s="20">
        <f t="shared" si="3"/>
        <v>0</v>
      </c>
      <c r="K35" s="61">
        <v>0</v>
      </c>
      <c r="L35" s="62">
        <f t="shared" si="0"/>
        <v>0</v>
      </c>
      <c r="M35" s="21"/>
      <c r="N35" s="22"/>
      <c r="O35" s="56"/>
      <c r="P35" s="1"/>
    </row>
    <row r="36" spans="2:16" s="18" customFormat="1" ht="18.75" customHeight="1" thickBot="1" x14ac:dyDescent="0.25">
      <c r="B36" s="65">
        <f t="shared" si="1"/>
        <v>2</v>
      </c>
      <c r="C36" s="72">
        <f t="shared" si="4"/>
        <v>45775</v>
      </c>
      <c r="D36" s="72"/>
      <c r="E36" s="73"/>
      <c r="F36" s="45"/>
      <c r="G36" s="49"/>
      <c r="H36" s="50" t="s">
        <v>12</v>
      </c>
      <c r="I36" s="19">
        <f t="shared" si="2"/>
        <v>0</v>
      </c>
      <c r="J36" s="20">
        <f t="shared" si="3"/>
        <v>0</v>
      </c>
      <c r="K36" s="61">
        <v>0</v>
      </c>
      <c r="L36" s="62">
        <f t="shared" si="0"/>
        <v>0</v>
      </c>
      <c r="M36" s="21"/>
      <c r="N36" s="22"/>
      <c r="O36" s="56"/>
      <c r="P36" s="1"/>
    </row>
    <row r="37" spans="2:16" s="18" customFormat="1" ht="18.75" customHeight="1" thickBot="1" x14ac:dyDescent="0.25">
      <c r="B37" s="65">
        <f t="shared" si="1"/>
        <v>3</v>
      </c>
      <c r="C37" s="72">
        <f t="shared" si="4"/>
        <v>45776</v>
      </c>
      <c r="D37" s="72"/>
      <c r="E37" s="73"/>
      <c r="F37" s="45"/>
      <c r="G37" s="49"/>
      <c r="H37" s="50" t="s">
        <v>12</v>
      </c>
      <c r="I37" s="19">
        <f t="shared" si="2"/>
        <v>0</v>
      </c>
      <c r="J37" s="20">
        <f t="shared" si="3"/>
        <v>0</v>
      </c>
      <c r="K37" s="61">
        <v>0</v>
      </c>
      <c r="L37" s="62">
        <f t="shared" si="0"/>
        <v>0</v>
      </c>
      <c r="M37" s="21"/>
      <c r="N37" s="22"/>
      <c r="O37" s="56"/>
      <c r="P37" s="1"/>
    </row>
    <row r="38" spans="2:16" s="18" customFormat="1" ht="18" customHeight="1" thickBot="1" x14ac:dyDescent="0.25">
      <c r="B38" s="65">
        <f t="shared" si="1"/>
        <v>4</v>
      </c>
      <c r="C38" s="72">
        <f t="shared" si="4"/>
        <v>45777</v>
      </c>
      <c r="D38" s="72"/>
      <c r="E38" s="73"/>
      <c r="F38" s="45"/>
      <c r="G38" s="49"/>
      <c r="H38" s="50" t="s">
        <v>12</v>
      </c>
      <c r="I38" s="19">
        <f t="shared" si="2"/>
        <v>0</v>
      </c>
      <c r="J38" s="20">
        <f t="shared" si="3"/>
        <v>0</v>
      </c>
      <c r="K38" s="61">
        <v>0</v>
      </c>
      <c r="L38" s="62">
        <f t="shared" si="0"/>
        <v>0</v>
      </c>
      <c r="M38" s="21"/>
      <c r="N38" s="22"/>
      <c r="O38" s="56"/>
      <c r="P38" s="1"/>
    </row>
    <row r="39" spans="2:16" s="18" customFormat="1" ht="18" customHeight="1" thickBot="1" x14ac:dyDescent="0.25">
      <c r="B39" s="65"/>
      <c r="C39" s="72"/>
      <c r="D39" s="72"/>
      <c r="E39" s="73"/>
      <c r="F39" s="45"/>
      <c r="G39" s="49"/>
      <c r="H39" s="50" t="s">
        <v>12</v>
      </c>
      <c r="I39" s="19">
        <f t="shared" si="2"/>
        <v>0</v>
      </c>
      <c r="J39" s="20">
        <f t="shared" si="3"/>
        <v>0</v>
      </c>
      <c r="K39" s="61">
        <v>0</v>
      </c>
      <c r="L39" s="62">
        <f t="shared" si="0"/>
        <v>0</v>
      </c>
      <c r="M39" s="23"/>
      <c r="N39" s="24"/>
      <c r="O39" s="56"/>
      <c r="P39" s="1"/>
    </row>
    <row r="40" spans="2:16" s="18" customFormat="1" ht="18.75" customHeight="1" thickBot="1" x14ac:dyDescent="0.25">
      <c r="B40" s="25"/>
      <c r="C40" s="85"/>
      <c r="D40" s="85"/>
      <c r="E40" s="86"/>
      <c r="F40" s="46"/>
      <c r="G40" s="51"/>
      <c r="H40" s="52"/>
      <c r="I40" s="26"/>
      <c r="J40" s="27"/>
      <c r="K40" s="28"/>
      <c r="L40" s="57" t="s">
        <v>31</v>
      </c>
      <c r="M40" s="29">
        <f>SUM(L9:L40)</f>
        <v>0</v>
      </c>
      <c r="N40" s="30"/>
      <c r="O40" s="31"/>
      <c r="P40" s="1"/>
    </row>
    <row r="41" spans="2:16" ht="5.25" customHeight="1" x14ac:dyDescent="0.2"/>
    <row r="42" spans="2:16" s="37" customFormat="1" ht="15" customHeight="1" x14ac:dyDescent="0.2">
      <c r="B42" s="32" t="s">
        <v>1</v>
      </c>
      <c r="C42" s="33"/>
      <c r="D42" s="34"/>
      <c r="E42" s="35"/>
      <c r="F42" s="36" t="s">
        <v>2</v>
      </c>
      <c r="K42" s="36" t="s">
        <v>3</v>
      </c>
      <c r="O42" s="38" t="s">
        <v>4</v>
      </c>
      <c r="P42" s="1"/>
    </row>
    <row r="43" spans="2:16" s="37" customFormat="1" ht="9" customHeight="1" x14ac:dyDescent="0.2">
      <c r="B43" s="87">
        <f>M40</f>
        <v>0</v>
      </c>
      <c r="C43" s="88"/>
      <c r="D43" s="88"/>
      <c r="E43" s="89"/>
      <c r="F43" s="39" t="s">
        <v>19</v>
      </c>
      <c r="G43" s="40"/>
      <c r="H43" s="40"/>
      <c r="I43" s="40"/>
      <c r="J43" s="40"/>
      <c r="K43" s="39" t="s">
        <v>21</v>
      </c>
      <c r="L43" s="40"/>
      <c r="O43" s="41"/>
      <c r="P43" s="1"/>
    </row>
    <row r="44" spans="2:16" s="37" customFormat="1" ht="9" customHeight="1" x14ac:dyDescent="0.2">
      <c r="B44" s="90"/>
      <c r="C44" s="88"/>
      <c r="D44" s="88"/>
      <c r="E44" s="89"/>
      <c r="F44" s="39" t="s">
        <v>20</v>
      </c>
      <c r="G44" s="40"/>
      <c r="H44" s="40"/>
      <c r="I44" s="40"/>
      <c r="J44" s="40"/>
      <c r="K44" s="39" t="s">
        <v>22</v>
      </c>
      <c r="L44" s="40"/>
      <c r="O44" s="42" t="s">
        <v>23</v>
      </c>
      <c r="P44" s="1"/>
    </row>
    <row r="45" spans="2:16" s="37" customFormat="1" ht="19.5" customHeight="1" x14ac:dyDescent="0.4">
      <c r="B45" s="91"/>
      <c r="C45" s="92"/>
      <c r="D45" s="92"/>
      <c r="E45" s="93"/>
      <c r="F45" s="94"/>
      <c r="G45" s="95"/>
      <c r="H45" s="95"/>
      <c r="I45" s="95"/>
      <c r="J45" s="95"/>
      <c r="K45" s="83"/>
      <c r="L45" s="83"/>
      <c r="M45" s="83"/>
      <c r="N45" s="84"/>
      <c r="O45" s="43" t="s">
        <v>24</v>
      </c>
      <c r="P45" s="1"/>
    </row>
  </sheetData>
  <sheetProtection algorithmName="SHA-512" hashValue="XxBCaSzerOuiumPU1/z/yV4s7sYxK1BDnDwH6QFrV9tZB40gACA4h/c8wy1oG1rmwZzL+TE0hY3e0PVkC/kLLw==" saltValue="gtc/lMvH4yeFE6gH0zHbZg==" spinCount="100000" sheet="1" objects="1" scenarios="1"/>
  <mergeCells count="51">
    <mergeCell ref="C20:E20"/>
    <mergeCell ref="I4:J4"/>
    <mergeCell ref="K4:M4"/>
    <mergeCell ref="B5:E5"/>
    <mergeCell ref="F5:H5"/>
    <mergeCell ref="I5:J5"/>
    <mergeCell ref="K5:M5"/>
    <mergeCell ref="B4:E4"/>
    <mergeCell ref="F4:H4"/>
    <mergeCell ref="C9:E9"/>
    <mergeCell ref="C10:E10"/>
    <mergeCell ref="C16:E16"/>
    <mergeCell ref="A1:P1"/>
    <mergeCell ref="C17:E17"/>
    <mergeCell ref="C18:E18"/>
    <mergeCell ref="C19:E19"/>
    <mergeCell ref="C11:E11"/>
    <mergeCell ref="C12:E12"/>
    <mergeCell ref="C13:E13"/>
    <mergeCell ref="C14:E14"/>
    <mergeCell ref="C15:E15"/>
    <mergeCell ref="C37:E37"/>
    <mergeCell ref="C38:E38"/>
    <mergeCell ref="C31:E31"/>
    <mergeCell ref="C32:E32"/>
    <mergeCell ref="C21:E21"/>
    <mergeCell ref="C22:E22"/>
    <mergeCell ref="C23:E23"/>
    <mergeCell ref="C24:E24"/>
    <mergeCell ref="C27:E27"/>
    <mergeCell ref="C28:E28"/>
    <mergeCell ref="C29:E29"/>
    <mergeCell ref="C30:E30"/>
    <mergeCell ref="C25:E25"/>
    <mergeCell ref="C26:E26"/>
    <mergeCell ref="C39:E39"/>
    <mergeCell ref="C40:E40"/>
    <mergeCell ref="B43:E45"/>
    <mergeCell ref="I2:J2"/>
    <mergeCell ref="K2:M2"/>
    <mergeCell ref="B3:C3"/>
    <mergeCell ref="D3:E3"/>
    <mergeCell ref="G3:H3"/>
    <mergeCell ref="I3:J3"/>
    <mergeCell ref="K3:M3"/>
    <mergeCell ref="F45:J45"/>
    <mergeCell ref="K45:N45"/>
    <mergeCell ref="C33:E33"/>
    <mergeCell ref="C34:E34"/>
    <mergeCell ref="C35:E35"/>
    <mergeCell ref="C36:E36"/>
  </mergeCells>
  <phoneticPr fontId="1" type="noConversion"/>
  <pageMargins left="0" right="0" top="0" bottom="0" header="0" footer="0"/>
  <pageSetup paperSize="9" scale="75" orientation="portrait" horizontalDpi="200" verticalDpi="200" r:id="rId1"/>
  <headerFooter alignWithMargins="0"/>
  <ignoredErrors>
    <ignoredError sqref="F2:M5" unlocked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IT45"/>
  <sheetViews>
    <sheetView zoomScaleNormal="100" workbookViewId="0">
      <selection sqref="A1:P1"/>
    </sheetView>
  </sheetViews>
  <sheetFormatPr baseColWidth="10" defaultColWidth="0" defaultRowHeight="0" customHeight="1" zeroHeight="1" x14ac:dyDescent="0.2"/>
  <cols>
    <col min="1" max="1" width="9.42578125" style="1" customWidth="1"/>
    <col min="2" max="2" width="3.7109375" style="1" customWidth="1"/>
    <col min="3" max="3" width="2.7109375" style="1" customWidth="1"/>
    <col min="4" max="5" width="5.28515625" style="1" customWidth="1"/>
    <col min="6" max="6" width="7.85546875" style="1" customWidth="1"/>
    <col min="7" max="7" width="8" style="1" customWidth="1"/>
    <col min="8" max="8" width="2.7109375" style="1" customWidth="1"/>
    <col min="9" max="11" width="6.28515625" style="1" customWidth="1"/>
    <col min="12" max="12" width="12.42578125" style="1" customWidth="1"/>
    <col min="13" max="13" width="12.85546875" style="1" customWidth="1"/>
    <col min="14" max="14" width="10.7109375" style="1" customWidth="1"/>
    <col min="15" max="15" width="21.42578125" style="1" customWidth="1"/>
    <col min="16" max="16" width="9.42578125" style="1" customWidth="1"/>
    <col min="17" max="254" width="0" style="1" hidden="1" customWidth="1"/>
    <col min="255" max="16384" width="3.42578125" style="1" hidden="1"/>
  </cols>
  <sheetData>
    <row r="1" spans="1:16" ht="72" customHeight="1" thickBot="1" x14ac:dyDescent="0.25">
      <c r="A1" s="76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</row>
    <row r="2" spans="1:16" ht="17.25" customHeight="1" thickTop="1" x14ac:dyDescent="0.2">
      <c r="B2" s="2" t="s">
        <v>0</v>
      </c>
      <c r="I2" s="67" t="s">
        <v>15</v>
      </c>
      <c r="J2" s="67"/>
      <c r="K2" s="68" t="str">
        <f>IF(Kunde&lt;&gt;"",Kunde,"")</f>
        <v/>
      </c>
      <c r="L2" s="68"/>
      <c r="M2" s="68"/>
      <c r="N2" s="3" t="s">
        <v>25</v>
      </c>
    </row>
    <row r="3" spans="1:16" ht="13.5" customHeight="1" x14ac:dyDescent="0.2">
      <c r="B3" s="67" t="s">
        <v>5</v>
      </c>
      <c r="C3" s="67"/>
      <c r="D3" s="69">
        <f>Apr!G3+1</f>
        <v>45778</v>
      </c>
      <c r="E3" s="69"/>
      <c r="F3" s="53" t="s">
        <v>14</v>
      </c>
      <c r="G3" s="70">
        <f>C39</f>
        <v>45808</v>
      </c>
      <c r="H3" s="70"/>
      <c r="I3" s="67" t="s">
        <v>16</v>
      </c>
      <c r="J3" s="67"/>
      <c r="K3" s="71" t="str">
        <f>IF(Abteilung&lt;&gt;"",Abteilung,"")</f>
        <v/>
      </c>
      <c r="L3" s="71"/>
      <c r="M3" s="71"/>
      <c r="N3" s="4" t="s">
        <v>26</v>
      </c>
    </row>
    <row r="4" spans="1:16" ht="13.5" customHeight="1" x14ac:dyDescent="0.2">
      <c r="B4" s="67" t="s">
        <v>6</v>
      </c>
      <c r="C4" s="67"/>
      <c r="D4" s="67"/>
      <c r="E4" s="67"/>
      <c r="F4" s="68" t="str">
        <f>IF(Nachname&lt;&gt;"",Nachname,"")</f>
        <v/>
      </c>
      <c r="G4" s="68"/>
      <c r="H4" s="68"/>
      <c r="I4" s="67" t="s">
        <v>17</v>
      </c>
      <c r="J4" s="67"/>
      <c r="K4" s="71" t="str">
        <f>IF(Vorgesetzter&lt;&gt;"",Vorgesetzter,"")</f>
        <v/>
      </c>
      <c r="L4" s="71"/>
      <c r="M4" s="71"/>
      <c r="N4" s="3" t="s">
        <v>27</v>
      </c>
    </row>
    <row r="5" spans="1:16" ht="14.25" customHeight="1" x14ac:dyDescent="0.2">
      <c r="B5" s="67" t="s">
        <v>7</v>
      </c>
      <c r="C5" s="67"/>
      <c r="D5" s="67"/>
      <c r="E5" s="67"/>
      <c r="F5" s="71" t="str">
        <f>IF(Vorname&lt;&gt;"",Vorname,"")</f>
        <v/>
      </c>
      <c r="G5" s="71"/>
      <c r="H5" s="71"/>
      <c r="I5" s="67" t="s">
        <v>18</v>
      </c>
      <c r="J5" s="67"/>
      <c r="K5" s="71" t="str">
        <f>IF(Telefon&lt;&gt;"",Telefon,"")</f>
        <v/>
      </c>
      <c r="L5" s="71"/>
      <c r="M5" s="71"/>
      <c r="N5" s="4" t="s">
        <v>28</v>
      </c>
    </row>
    <row r="6" spans="1:16" ht="19.5" customHeight="1" thickBot="1" x14ac:dyDescent="0.25"/>
    <row r="7" spans="1:16" s="13" customFormat="1" ht="23.25" customHeight="1" thickBot="1" x14ac:dyDescent="0.25">
      <c r="B7" s="5" t="s">
        <v>8</v>
      </c>
      <c r="C7" s="6"/>
      <c r="D7" s="6"/>
      <c r="E7" s="7"/>
      <c r="F7" s="5" t="s">
        <v>9</v>
      </c>
      <c r="G7" s="6"/>
      <c r="H7" s="8"/>
      <c r="I7" s="9" t="s">
        <v>13</v>
      </c>
      <c r="J7" s="54" t="s">
        <v>30</v>
      </c>
      <c r="K7" s="63" t="s">
        <v>35</v>
      </c>
      <c r="L7" s="10" t="s">
        <v>10</v>
      </c>
      <c r="M7" s="11" t="s">
        <v>11</v>
      </c>
      <c r="N7" s="12" t="s">
        <v>32</v>
      </c>
      <c r="O7" s="58" t="s">
        <v>33</v>
      </c>
      <c r="P7" s="1"/>
    </row>
    <row r="8" spans="1:16" ht="5.25" customHeight="1" thickBot="1" x14ac:dyDescent="0.25">
      <c r="M8" s="14"/>
      <c r="N8" s="14"/>
    </row>
    <row r="9" spans="1:16" s="18" customFormat="1" ht="18" customHeight="1" thickBot="1" x14ac:dyDescent="0.25">
      <c r="B9" s="64">
        <f>WEEKDAY(C9)</f>
        <v>5</v>
      </c>
      <c r="C9" s="74">
        <f>D3</f>
        <v>45778</v>
      </c>
      <c r="D9" s="74"/>
      <c r="E9" s="75"/>
      <c r="F9" s="44"/>
      <c r="G9" s="47"/>
      <c r="H9" s="48" t="s">
        <v>12</v>
      </c>
      <c r="I9" s="15">
        <f>IF(K9&lt;&gt;0,0,IF(AND(6&lt;(24*(G9-F9)),(24*(G9-F9))&lt;=9.5),0.5,0))</f>
        <v>0</v>
      </c>
      <c r="J9" s="16">
        <f>IF(K9&lt;&gt;0,0,IF(9.5&lt;(24*(G9-F9)),0.75,0))</f>
        <v>0</v>
      </c>
      <c r="K9" s="60">
        <v>0</v>
      </c>
      <c r="L9" s="62">
        <f t="shared" ref="L9:L39" si="0">ROUND(IF(O9="",24*(G9-F9)-SUM(I9:J9)-24*K9,IF(O9="K",Standardzeit,IF(O9="U",Standardzeit,24*(G9-F9)-SUM(I9:J9)-24*K9))),2)</f>
        <v>0</v>
      </c>
      <c r="M9" s="17"/>
      <c r="N9" s="59"/>
      <c r="O9" s="55"/>
      <c r="P9" s="1"/>
    </row>
    <row r="10" spans="1:16" s="18" customFormat="1" ht="18.75" customHeight="1" thickBot="1" x14ac:dyDescent="0.25">
      <c r="B10" s="65">
        <f t="shared" ref="B10:B39" si="1">WEEKDAY(C10)</f>
        <v>6</v>
      </c>
      <c r="C10" s="72">
        <f>C9+1</f>
        <v>45779</v>
      </c>
      <c r="D10" s="72"/>
      <c r="E10" s="73"/>
      <c r="F10" s="45"/>
      <c r="G10" s="49"/>
      <c r="H10" s="50" t="s">
        <v>12</v>
      </c>
      <c r="I10" s="19">
        <f t="shared" ref="I10:I39" si="2">IF(K10&lt;&gt;0,0,IF(AND(6&lt;(24*(G10-F10)),(24*(G10-F10))&lt;=9.5),0.5,0))</f>
        <v>0</v>
      </c>
      <c r="J10" s="20">
        <f t="shared" ref="J10:J39" si="3">IF(K10&lt;&gt;0,0,IF(9.5&lt;(24*(G10-F10)),0.75,0))</f>
        <v>0</v>
      </c>
      <c r="K10" s="61">
        <v>0</v>
      </c>
      <c r="L10" s="62">
        <f t="shared" si="0"/>
        <v>0</v>
      </c>
      <c r="M10" s="21"/>
      <c r="N10" s="22"/>
      <c r="O10" s="56"/>
      <c r="P10" s="1"/>
    </row>
    <row r="11" spans="1:16" s="18" customFormat="1" ht="18.75" customHeight="1" thickBot="1" x14ac:dyDescent="0.25">
      <c r="B11" s="65">
        <f t="shared" si="1"/>
        <v>7</v>
      </c>
      <c r="C11" s="72">
        <f t="shared" ref="C11:C39" si="4">C10+1</f>
        <v>45780</v>
      </c>
      <c r="D11" s="72"/>
      <c r="E11" s="73"/>
      <c r="F11" s="45"/>
      <c r="G11" s="49"/>
      <c r="H11" s="50" t="s">
        <v>12</v>
      </c>
      <c r="I11" s="19">
        <f t="shared" si="2"/>
        <v>0</v>
      </c>
      <c r="J11" s="20">
        <f t="shared" si="3"/>
        <v>0</v>
      </c>
      <c r="K11" s="61">
        <v>0</v>
      </c>
      <c r="L11" s="62">
        <f t="shared" si="0"/>
        <v>0</v>
      </c>
      <c r="M11" s="21"/>
      <c r="N11" s="22"/>
      <c r="O11" s="56"/>
      <c r="P11" s="1"/>
    </row>
    <row r="12" spans="1:16" s="18" customFormat="1" ht="18.75" customHeight="1" thickBot="1" x14ac:dyDescent="0.25">
      <c r="B12" s="65">
        <f t="shared" si="1"/>
        <v>1</v>
      </c>
      <c r="C12" s="72">
        <f t="shared" si="4"/>
        <v>45781</v>
      </c>
      <c r="D12" s="72"/>
      <c r="E12" s="73"/>
      <c r="F12" s="45"/>
      <c r="G12" s="49"/>
      <c r="H12" s="50" t="s">
        <v>12</v>
      </c>
      <c r="I12" s="19">
        <f t="shared" si="2"/>
        <v>0</v>
      </c>
      <c r="J12" s="20">
        <f t="shared" si="3"/>
        <v>0</v>
      </c>
      <c r="K12" s="61">
        <v>0</v>
      </c>
      <c r="L12" s="62">
        <f t="shared" si="0"/>
        <v>0</v>
      </c>
      <c r="M12" s="21"/>
      <c r="N12" s="22"/>
      <c r="O12" s="56"/>
      <c r="P12" s="1"/>
    </row>
    <row r="13" spans="1:16" s="18" customFormat="1" ht="18.75" customHeight="1" thickBot="1" x14ac:dyDescent="0.25">
      <c r="B13" s="65">
        <f t="shared" si="1"/>
        <v>2</v>
      </c>
      <c r="C13" s="72">
        <f t="shared" si="4"/>
        <v>45782</v>
      </c>
      <c r="D13" s="72"/>
      <c r="E13" s="73"/>
      <c r="F13" s="45"/>
      <c r="G13" s="49"/>
      <c r="H13" s="50" t="s">
        <v>12</v>
      </c>
      <c r="I13" s="19">
        <f t="shared" si="2"/>
        <v>0</v>
      </c>
      <c r="J13" s="20">
        <f t="shared" si="3"/>
        <v>0</v>
      </c>
      <c r="K13" s="61">
        <v>0</v>
      </c>
      <c r="L13" s="62">
        <f t="shared" si="0"/>
        <v>0</v>
      </c>
      <c r="M13" s="21"/>
      <c r="N13" s="22"/>
      <c r="O13" s="56"/>
      <c r="P13" s="1"/>
    </row>
    <row r="14" spans="1:16" s="18" customFormat="1" ht="18.75" customHeight="1" thickBot="1" x14ac:dyDescent="0.25">
      <c r="B14" s="65">
        <f t="shared" si="1"/>
        <v>3</v>
      </c>
      <c r="C14" s="72">
        <f t="shared" si="4"/>
        <v>45783</v>
      </c>
      <c r="D14" s="72"/>
      <c r="E14" s="73"/>
      <c r="F14" s="45"/>
      <c r="G14" s="49"/>
      <c r="H14" s="50" t="s">
        <v>12</v>
      </c>
      <c r="I14" s="19">
        <f t="shared" si="2"/>
        <v>0</v>
      </c>
      <c r="J14" s="20">
        <f t="shared" si="3"/>
        <v>0</v>
      </c>
      <c r="K14" s="61">
        <v>0</v>
      </c>
      <c r="L14" s="62">
        <f t="shared" si="0"/>
        <v>0</v>
      </c>
      <c r="M14" s="21"/>
      <c r="N14" s="22"/>
      <c r="O14" s="56"/>
      <c r="P14" s="1"/>
    </row>
    <row r="15" spans="1:16" s="18" customFormat="1" ht="18.75" customHeight="1" thickBot="1" x14ac:dyDescent="0.25">
      <c r="B15" s="65">
        <f t="shared" si="1"/>
        <v>4</v>
      </c>
      <c r="C15" s="72">
        <f t="shared" si="4"/>
        <v>45784</v>
      </c>
      <c r="D15" s="72"/>
      <c r="E15" s="73"/>
      <c r="F15" s="45"/>
      <c r="G15" s="49"/>
      <c r="H15" s="50" t="s">
        <v>12</v>
      </c>
      <c r="I15" s="19">
        <f t="shared" si="2"/>
        <v>0</v>
      </c>
      <c r="J15" s="20">
        <f t="shared" si="3"/>
        <v>0</v>
      </c>
      <c r="K15" s="61">
        <v>0</v>
      </c>
      <c r="L15" s="62">
        <f t="shared" si="0"/>
        <v>0</v>
      </c>
      <c r="M15" s="21"/>
      <c r="N15" s="22"/>
      <c r="O15" s="56"/>
      <c r="P15" s="1"/>
    </row>
    <row r="16" spans="1:16" s="18" customFormat="1" ht="18.75" customHeight="1" thickBot="1" x14ac:dyDescent="0.25">
      <c r="B16" s="65">
        <f t="shared" si="1"/>
        <v>5</v>
      </c>
      <c r="C16" s="72">
        <f t="shared" si="4"/>
        <v>45785</v>
      </c>
      <c r="D16" s="72"/>
      <c r="E16" s="73"/>
      <c r="F16" s="45"/>
      <c r="G16" s="49"/>
      <c r="H16" s="50" t="s">
        <v>12</v>
      </c>
      <c r="I16" s="19">
        <f t="shared" si="2"/>
        <v>0</v>
      </c>
      <c r="J16" s="20">
        <f t="shared" si="3"/>
        <v>0</v>
      </c>
      <c r="K16" s="61">
        <v>0</v>
      </c>
      <c r="L16" s="62">
        <f t="shared" si="0"/>
        <v>0</v>
      </c>
      <c r="M16" s="21"/>
      <c r="N16" s="22"/>
      <c r="O16" s="56"/>
      <c r="P16" s="1"/>
    </row>
    <row r="17" spans="2:16" s="18" customFormat="1" ht="18.75" customHeight="1" thickBot="1" x14ac:dyDescent="0.25">
      <c r="B17" s="65">
        <f t="shared" si="1"/>
        <v>6</v>
      </c>
      <c r="C17" s="72">
        <f t="shared" si="4"/>
        <v>45786</v>
      </c>
      <c r="D17" s="72"/>
      <c r="E17" s="73"/>
      <c r="F17" s="45"/>
      <c r="G17" s="49"/>
      <c r="H17" s="50" t="s">
        <v>12</v>
      </c>
      <c r="I17" s="19">
        <f t="shared" si="2"/>
        <v>0</v>
      </c>
      <c r="J17" s="20">
        <f t="shared" si="3"/>
        <v>0</v>
      </c>
      <c r="K17" s="61">
        <v>0</v>
      </c>
      <c r="L17" s="62">
        <f t="shared" si="0"/>
        <v>0</v>
      </c>
      <c r="M17" s="21"/>
      <c r="N17" s="22"/>
      <c r="O17" s="56"/>
      <c r="P17" s="1"/>
    </row>
    <row r="18" spans="2:16" s="18" customFormat="1" ht="18.75" customHeight="1" thickBot="1" x14ac:dyDescent="0.25">
      <c r="B18" s="65">
        <f t="shared" si="1"/>
        <v>7</v>
      </c>
      <c r="C18" s="72">
        <f t="shared" si="4"/>
        <v>45787</v>
      </c>
      <c r="D18" s="72"/>
      <c r="E18" s="73"/>
      <c r="F18" s="45"/>
      <c r="G18" s="49"/>
      <c r="H18" s="50" t="s">
        <v>12</v>
      </c>
      <c r="I18" s="19">
        <f t="shared" si="2"/>
        <v>0</v>
      </c>
      <c r="J18" s="20">
        <f t="shared" si="3"/>
        <v>0</v>
      </c>
      <c r="K18" s="61">
        <v>0</v>
      </c>
      <c r="L18" s="62">
        <f t="shared" si="0"/>
        <v>0</v>
      </c>
      <c r="M18" s="21"/>
      <c r="N18" s="22"/>
      <c r="O18" s="56"/>
      <c r="P18" s="1"/>
    </row>
    <row r="19" spans="2:16" s="18" customFormat="1" ht="18.75" customHeight="1" thickBot="1" x14ac:dyDescent="0.25">
      <c r="B19" s="65">
        <f t="shared" si="1"/>
        <v>1</v>
      </c>
      <c r="C19" s="72">
        <f t="shared" si="4"/>
        <v>45788</v>
      </c>
      <c r="D19" s="72"/>
      <c r="E19" s="73"/>
      <c r="F19" s="45"/>
      <c r="G19" s="49"/>
      <c r="H19" s="50" t="s">
        <v>12</v>
      </c>
      <c r="I19" s="19">
        <f t="shared" si="2"/>
        <v>0</v>
      </c>
      <c r="J19" s="20">
        <f t="shared" si="3"/>
        <v>0</v>
      </c>
      <c r="K19" s="61">
        <v>0</v>
      </c>
      <c r="L19" s="62">
        <f t="shared" si="0"/>
        <v>0</v>
      </c>
      <c r="M19" s="21"/>
      <c r="N19" s="22"/>
      <c r="O19" s="56"/>
      <c r="P19" s="1"/>
    </row>
    <row r="20" spans="2:16" s="18" customFormat="1" ht="18.75" customHeight="1" thickBot="1" x14ac:dyDescent="0.25">
      <c r="B20" s="65">
        <f t="shared" si="1"/>
        <v>2</v>
      </c>
      <c r="C20" s="72">
        <f t="shared" si="4"/>
        <v>45789</v>
      </c>
      <c r="D20" s="72"/>
      <c r="E20" s="73"/>
      <c r="F20" s="45"/>
      <c r="G20" s="49"/>
      <c r="H20" s="50" t="s">
        <v>12</v>
      </c>
      <c r="I20" s="19">
        <f t="shared" si="2"/>
        <v>0</v>
      </c>
      <c r="J20" s="20">
        <f t="shared" si="3"/>
        <v>0</v>
      </c>
      <c r="K20" s="61">
        <v>0</v>
      </c>
      <c r="L20" s="62">
        <f t="shared" si="0"/>
        <v>0</v>
      </c>
      <c r="M20" s="21"/>
      <c r="N20" s="22"/>
      <c r="O20" s="56"/>
      <c r="P20" s="1"/>
    </row>
    <row r="21" spans="2:16" s="18" customFormat="1" ht="18.75" customHeight="1" thickBot="1" x14ac:dyDescent="0.25">
      <c r="B21" s="65">
        <f t="shared" si="1"/>
        <v>3</v>
      </c>
      <c r="C21" s="72">
        <f t="shared" si="4"/>
        <v>45790</v>
      </c>
      <c r="D21" s="72"/>
      <c r="E21" s="73"/>
      <c r="F21" s="45"/>
      <c r="G21" s="49"/>
      <c r="H21" s="50" t="s">
        <v>12</v>
      </c>
      <c r="I21" s="19">
        <f t="shared" si="2"/>
        <v>0</v>
      </c>
      <c r="J21" s="20">
        <f t="shared" si="3"/>
        <v>0</v>
      </c>
      <c r="K21" s="61">
        <v>0</v>
      </c>
      <c r="L21" s="62">
        <f t="shared" si="0"/>
        <v>0</v>
      </c>
      <c r="M21" s="21"/>
      <c r="N21" s="22"/>
      <c r="O21" s="56"/>
      <c r="P21" s="1"/>
    </row>
    <row r="22" spans="2:16" s="18" customFormat="1" ht="18.75" customHeight="1" thickBot="1" x14ac:dyDescent="0.25">
      <c r="B22" s="65">
        <f t="shared" si="1"/>
        <v>4</v>
      </c>
      <c r="C22" s="72">
        <f t="shared" si="4"/>
        <v>45791</v>
      </c>
      <c r="D22" s="72"/>
      <c r="E22" s="73"/>
      <c r="F22" s="45"/>
      <c r="G22" s="49"/>
      <c r="H22" s="50" t="s">
        <v>12</v>
      </c>
      <c r="I22" s="19">
        <f t="shared" si="2"/>
        <v>0</v>
      </c>
      <c r="J22" s="20">
        <f t="shared" si="3"/>
        <v>0</v>
      </c>
      <c r="K22" s="61">
        <v>0</v>
      </c>
      <c r="L22" s="62">
        <f t="shared" si="0"/>
        <v>0</v>
      </c>
      <c r="M22" s="21"/>
      <c r="N22" s="22"/>
      <c r="O22" s="56"/>
      <c r="P22" s="1"/>
    </row>
    <row r="23" spans="2:16" s="18" customFormat="1" ht="18.75" customHeight="1" thickBot="1" x14ac:dyDescent="0.25">
      <c r="B23" s="65">
        <f t="shared" si="1"/>
        <v>5</v>
      </c>
      <c r="C23" s="72">
        <f t="shared" si="4"/>
        <v>45792</v>
      </c>
      <c r="D23" s="72"/>
      <c r="E23" s="73"/>
      <c r="F23" s="45"/>
      <c r="G23" s="49"/>
      <c r="H23" s="50" t="s">
        <v>12</v>
      </c>
      <c r="I23" s="19">
        <f t="shared" si="2"/>
        <v>0</v>
      </c>
      <c r="J23" s="20">
        <f t="shared" si="3"/>
        <v>0</v>
      </c>
      <c r="K23" s="61">
        <v>0</v>
      </c>
      <c r="L23" s="62">
        <f t="shared" si="0"/>
        <v>0</v>
      </c>
      <c r="M23" s="21"/>
      <c r="N23" s="22"/>
      <c r="O23" s="56"/>
      <c r="P23" s="1"/>
    </row>
    <row r="24" spans="2:16" s="18" customFormat="1" ht="18.75" customHeight="1" thickBot="1" x14ac:dyDescent="0.25">
      <c r="B24" s="65">
        <f t="shared" si="1"/>
        <v>6</v>
      </c>
      <c r="C24" s="72">
        <f t="shared" si="4"/>
        <v>45793</v>
      </c>
      <c r="D24" s="72"/>
      <c r="E24" s="73"/>
      <c r="F24" s="45"/>
      <c r="G24" s="49"/>
      <c r="H24" s="50" t="s">
        <v>12</v>
      </c>
      <c r="I24" s="19">
        <f t="shared" si="2"/>
        <v>0</v>
      </c>
      <c r="J24" s="20">
        <f t="shared" si="3"/>
        <v>0</v>
      </c>
      <c r="K24" s="61">
        <v>0</v>
      </c>
      <c r="L24" s="62">
        <f t="shared" si="0"/>
        <v>0</v>
      </c>
      <c r="M24" s="21"/>
      <c r="N24" s="22"/>
      <c r="O24" s="56"/>
      <c r="P24" s="1"/>
    </row>
    <row r="25" spans="2:16" s="18" customFormat="1" ht="18.75" customHeight="1" thickBot="1" x14ac:dyDescent="0.25">
      <c r="B25" s="65">
        <f t="shared" si="1"/>
        <v>7</v>
      </c>
      <c r="C25" s="72">
        <f t="shared" si="4"/>
        <v>45794</v>
      </c>
      <c r="D25" s="72"/>
      <c r="E25" s="73"/>
      <c r="F25" s="45"/>
      <c r="G25" s="49"/>
      <c r="H25" s="50" t="s">
        <v>12</v>
      </c>
      <c r="I25" s="19">
        <f t="shared" si="2"/>
        <v>0</v>
      </c>
      <c r="J25" s="20">
        <f t="shared" si="3"/>
        <v>0</v>
      </c>
      <c r="K25" s="61">
        <v>0</v>
      </c>
      <c r="L25" s="62">
        <f t="shared" si="0"/>
        <v>0</v>
      </c>
      <c r="M25" s="21"/>
      <c r="N25" s="22"/>
      <c r="O25" s="56"/>
      <c r="P25" s="1"/>
    </row>
    <row r="26" spans="2:16" s="18" customFormat="1" ht="18.75" customHeight="1" thickBot="1" x14ac:dyDescent="0.25">
      <c r="B26" s="65">
        <f t="shared" si="1"/>
        <v>1</v>
      </c>
      <c r="C26" s="72">
        <f t="shared" si="4"/>
        <v>45795</v>
      </c>
      <c r="D26" s="72"/>
      <c r="E26" s="73"/>
      <c r="F26" s="45"/>
      <c r="G26" s="49"/>
      <c r="H26" s="50" t="s">
        <v>12</v>
      </c>
      <c r="I26" s="19">
        <f t="shared" si="2"/>
        <v>0</v>
      </c>
      <c r="J26" s="20">
        <f t="shared" si="3"/>
        <v>0</v>
      </c>
      <c r="K26" s="61">
        <v>0</v>
      </c>
      <c r="L26" s="62">
        <f t="shared" si="0"/>
        <v>0</v>
      </c>
      <c r="M26" s="21"/>
      <c r="N26" s="22"/>
      <c r="O26" s="56"/>
      <c r="P26" s="1"/>
    </row>
    <row r="27" spans="2:16" s="18" customFormat="1" ht="18.75" customHeight="1" thickBot="1" x14ac:dyDescent="0.25">
      <c r="B27" s="65">
        <f t="shared" si="1"/>
        <v>2</v>
      </c>
      <c r="C27" s="72">
        <f t="shared" si="4"/>
        <v>45796</v>
      </c>
      <c r="D27" s="72"/>
      <c r="E27" s="73"/>
      <c r="F27" s="45"/>
      <c r="G27" s="49"/>
      <c r="H27" s="50" t="s">
        <v>12</v>
      </c>
      <c r="I27" s="19">
        <f t="shared" si="2"/>
        <v>0</v>
      </c>
      <c r="J27" s="20">
        <f t="shared" si="3"/>
        <v>0</v>
      </c>
      <c r="K27" s="61">
        <v>0</v>
      </c>
      <c r="L27" s="62">
        <f t="shared" si="0"/>
        <v>0</v>
      </c>
      <c r="M27" s="21"/>
      <c r="N27" s="22"/>
      <c r="O27" s="56"/>
      <c r="P27" s="1"/>
    </row>
    <row r="28" spans="2:16" s="18" customFormat="1" ht="18.75" customHeight="1" thickBot="1" x14ac:dyDescent="0.25">
      <c r="B28" s="65">
        <f t="shared" si="1"/>
        <v>3</v>
      </c>
      <c r="C28" s="72">
        <f t="shared" si="4"/>
        <v>45797</v>
      </c>
      <c r="D28" s="72"/>
      <c r="E28" s="73"/>
      <c r="F28" s="45"/>
      <c r="G28" s="49"/>
      <c r="H28" s="50" t="s">
        <v>12</v>
      </c>
      <c r="I28" s="19">
        <f t="shared" si="2"/>
        <v>0</v>
      </c>
      <c r="J28" s="20">
        <f t="shared" si="3"/>
        <v>0</v>
      </c>
      <c r="K28" s="61">
        <v>0</v>
      </c>
      <c r="L28" s="62">
        <f t="shared" si="0"/>
        <v>0</v>
      </c>
      <c r="M28" s="21"/>
      <c r="N28" s="22"/>
      <c r="O28" s="56"/>
      <c r="P28" s="1"/>
    </row>
    <row r="29" spans="2:16" s="18" customFormat="1" ht="18.75" customHeight="1" thickBot="1" x14ac:dyDescent="0.25">
      <c r="B29" s="65">
        <f t="shared" si="1"/>
        <v>4</v>
      </c>
      <c r="C29" s="72">
        <f t="shared" si="4"/>
        <v>45798</v>
      </c>
      <c r="D29" s="72"/>
      <c r="E29" s="73"/>
      <c r="F29" s="45"/>
      <c r="G29" s="49"/>
      <c r="H29" s="50" t="s">
        <v>12</v>
      </c>
      <c r="I29" s="19">
        <f t="shared" si="2"/>
        <v>0</v>
      </c>
      <c r="J29" s="20">
        <f t="shared" si="3"/>
        <v>0</v>
      </c>
      <c r="K29" s="61">
        <v>0</v>
      </c>
      <c r="L29" s="62">
        <f t="shared" si="0"/>
        <v>0</v>
      </c>
      <c r="M29" s="21"/>
      <c r="N29" s="22"/>
      <c r="O29" s="56"/>
      <c r="P29" s="1"/>
    </row>
    <row r="30" spans="2:16" s="18" customFormat="1" ht="18.75" customHeight="1" thickBot="1" x14ac:dyDescent="0.25">
      <c r="B30" s="65">
        <f t="shared" si="1"/>
        <v>5</v>
      </c>
      <c r="C30" s="72">
        <f t="shared" si="4"/>
        <v>45799</v>
      </c>
      <c r="D30" s="72"/>
      <c r="E30" s="73"/>
      <c r="F30" s="45"/>
      <c r="G30" s="49"/>
      <c r="H30" s="50" t="s">
        <v>12</v>
      </c>
      <c r="I30" s="19">
        <f t="shared" si="2"/>
        <v>0</v>
      </c>
      <c r="J30" s="20">
        <f t="shared" si="3"/>
        <v>0</v>
      </c>
      <c r="K30" s="61">
        <v>0</v>
      </c>
      <c r="L30" s="62">
        <f t="shared" si="0"/>
        <v>0</v>
      </c>
      <c r="M30" s="21"/>
      <c r="N30" s="22"/>
      <c r="O30" s="56"/>
      <c r="P30" s="1"/>
    </row>
    <row r="31" spans="2:16" s="18" customFormat="1" ht="18.75" customHeight="1" thickBot="1" x14ac:dyDescent="0.25">
      <c r="B31" s="65">
        <f t="shared" si="1"/>
        <v>6</v>
      </c>
      <c r="C31" s="72">
        <f t="shared" si="4"/>
        <v>45800</v>
      </c>
      <c r="D31" s="72"/>
      <c r="E31" s="73"/>
      <c r="F31" s="45"/>
      <c r="G31" s="49"/>
      <c r="H31" s="50" t="s">
        <v>12</v>
      </c>
      <c r="I31" s="19">
        <f t="shared" si="2"/>
        <v>0</v>
      </c>
      <c r="J31" s="20">
        <f t="shared" si="3"/>
        <v>0</v>
      </c>
      <c r="K31" s="61">
        <v>0</v>
      </c>
      <c r="L31" s="62">
        <f t="shared" si="0"/>
        <v>0</v>
      </c>
      <c r="M31" s="21"/>
      <c r="N31" s="22"/>
      <c r="O31" s="56"/>
      <c r="P31" s="1"/>
    </row>
    <row r="32" spans="2:16" s="18" customFormat="1" ht="18.75" customHeight="1" thickBot="1" x14ac:dyDescent="0.25">
      <c r="B32" s="65">
        <f t="shared" si="1"/>
        <v>7</v>
      </c>
      <c r="C32" s="72">
        <f t="shared" si="4"/>
        <v>45801</v>
      </c>
      <c r="D32" s="72"/>
      <c r="E32" s="73"/>
      <c r="F32" s="45"/>
      <c r="G32" s="49"/>
      <c r="H32" s="50" t="s">
        <v>12</v>
      </c>
      <c r="I32" s="19">
        <f t="shared" si="2"/>
        <v>0</v>
      </c>
      <c r="J32" s="20">
        <f t="shared" si="3"/>
        <v>0</v>
      </c>
      <c r="K32" s="61">
        <v>0</v>
      </c>
      <c r="L32" s="62">
        <f t="shared" si="0"/>
        <v>0</v>
      </c>
      <c r="M32" s="21"/>
      <c r="N32" s="22"/>
      <c r="O32" s="56"/>
      <c r="P32" s="1"/>
    </row>
    <row r="33" spans="2:16" s="18" customFormat="1" ht="18.75" customHeight="1" thickBot="1" x14ac:dyDescent="0.25">
      <c r="B33" s="65">
        <f t="shared" si="1"/>
        <v>1</v>
      </c>
      <c r="C33" s="72">
        <f t="shared" si="4"/>
        <v>45802</v>
      </c>
      <c r="D33" s="72"/>
      <c r="E33" s="73"/>
      <c r="F33" s="45"/>
      <c r="G33" s="49"/>
      <c r="H33" s="50" t="s">
        <v>12</v>
      </c>
      <c r="I33" s="19">
        <f t="shared" si="2"/>
        <v>0</v>
      </c>
      <c r="J33" s="20">
        <f t="shared" si="3"/>
        <v>0</v>
      </c>
      <c r="K33" s="61">
        <v>0</v>
      </c>
      <c r="L33" s="62">
        <f t="shared" si="0"/>
        <v>0</v>
      </c>
      <c r="M33" s="21"/>
      <c r="N33" s="22"/>
      <c r="O33" s="56"/>
      <c r="P33" s="1"/>
    </row>
    <row r="34" spans="2:16" s="18" customFormat="1" ht="18.75" customHeight="1" thickBot="1" x14ac:dyDescent="0.25">
      <c r="B34" s="65">
        <f t="shared" si="1"/>
        <v>2</v>
      </c>
      <c r="C34" s="72">
        <f t="shared" si="4"/>
        <v>45803</v>
      </c>
      <c r="D34" s="72"/>
      <c r="E34" s="73"/>
      <c r="F34" s="45"/>
      <c r="G34" s="49"/>
      <c r="H34" s="50" t="s">
        <v>12</v>
      </c>
      <c r="I34" s="19">
        <f t="shared" si="2"/>
        <v>0</v>
      </c>
      <c r="J34" s="20">
        <f t="shared" si="3"/>
        <v>0</v>
      </c>
      <c r="K34" s="61">
        <v>0</v>
      </c>
      <c r="L34" s="62">
        <f t="shared" si="0"/>
        <v>0</v>
      </c>
      <c r="M34" s="21"/>
      <c r="N34" s="22"/>
      <c r="O34" s="56"/>
      <c r="P34" s="1"/>
    </row>
    <row r="35" spans="2:16" s="18" customFormat="1" ht="18.75" customHeight="1" thickBot="1" x14ac:dyDescent="0.25">
      <c r="B35" s="65">
        <f t="shared" si="1"/>
        <v>3</v>
      </c>
      <c r="C35" s="72">
        <f t="shared" si="4"/>
        <v>45804</v>
      </c>
      <c r="D35" s="72"/>
      <c r="E35" s="73"/>
      <c r="F35" s="45"/>
      <c r="G35" s="49"/>
      <c r="H35" s="50" t="s">
        <v>12</v>
      </c>
      <c r="I35" s="19">
        <f t="shared" si="2"/>
        <v>0</v>
      </c>
      <c r="J35" s="20">
        <f t="shared" si="3"/>
        <v>0</v>
      </c>
      <c r="K35" s="61">
        <v>0</v>
      </c>
      <c r="L35" s="62">
        <f t="shared" si="0"/>
        <v>0</v>
      </c>
      <c r="M35" s="21"/>
      <c r="N35" s="22"/>
      <c r="O35" s="56"/>
      <c r="P35" s="1"/>
    </row>
    <row r="36" spans="2:16" s="18" customFormat="1" ht="18.75" customHeight="1" thickBot="1" x14ac:dyDescent="0.25">
      <c r="B36" s="65">
        <f t="shared" si="1"/>
        <v>4</v>
      </c>
      <c r="C36" s="72">
        <f t="shared" si="4"/>
        <v>45805</v>
      </c>
      <c r="D36" s="72"/>
      <c r="E36" s="73"/>
      <c r="F36" s="45"/>
      <c r="G36" s="49"/>
      <c r="H36" s="50" t="s">
        <v>12</v>
      </c>
      <c r="I36" s="19">
        <f t="shared" si="2"/>
        <v>0</v>
      </c>
      <c r="J36" s="20">
        <f t="shared" si="3"/>
        <v>0</v>
      </c>
      <c r="K36" s="61">
        <v>0</v>
      </c>
      <c r="L36" s="62">
        <f t="shared" si="0"/>
        <v>0</v>
      </c>
      <c r="M36" s="21"/>
      <c r="N36" s="22"/>
      <c r="O36" s="56"/>
      <c r="P36" s="1"/>
    </row>
    <row r="37" spans="2:16" s="18" customFormat="1" ht="18.75" customHeight="1" thickBot="1" x14ac:dyDescent="0.25">
      <c r="B37" s="65">
        <f t="shared" si="1"/>
        <v>5</v>
      </c>
      <c r="C37" s="72">
        <f t="shared" si="4"/>
        <v>45806</v>
      </c>
      <c r="D37" s="72"/>
      <c r="E37" s="73"/>
      <c r="F37" s="45"/>
      <c r="G37" s="49"/>
      <c r="H37" s="50" t="s">
        <v>12</v>
      </c>
      <c r="I37" s="19">
        <f t="shared" si="2"/>
        <v>0</v>
      </c>
      <c r="J37" s="20">
        <f t="shared" si="3"/>
        <v>0</v>
      </c>
      <c r="K37" s="61">
        <v>0</v>
      </c>
      <c r="L37" s="62">
        <f t="shared" si="0"/>
        <v>0</v>
      </c>
      <c r="M37" s="21"/>
      <c r="N37" s="22"/>
      <c r="O37" s="56"/>
      <c r="P37" s="1"/>
    </row>
    <row r="38" spans="2:16" s="18" customFormat="1" ht="18" customHeight="1" thickBot="1" x14ac:dyDescent="0.25">
      <c r="B38" s="65">
        <f t="shared" si="1"/>
        <v>6</v>
      </c>
      <c r="C38" s="72">
        <f t="shared" si="4"/>
        <v>45807</v>
      </c>
      <c r="D38" s="72"/>
      <c r="E38" s="73"/>
      <c r="F38" s="45"/>
      <c r="G38" s="49"/>
      <c r="H38" s="50" t="s">
        <v>12</v>
      </c>
      <c r="I38" s="19">
        <f t="shared" si="2"/>
        <v>0</v>
      </c>
      <c r="J38" s="20">
        <f t="shared" si="3"/>
        <v>0</v>
      </c>
      <c r="K38" s="61">
        <v>0</v>
      </c>
      <c r="L38" s="62">
        <f t="shared" si="0"/>
        <v>0</v>
      </c>
      <c r="M38" s="21"/>
      <c r="N38" s="22"/>
      <c r="O38" s="56"/>
      <c r="P38" s="1"/>
    </row>
    <row r="39" spans="2:16" s="18" customFormat="1" ht="18" customHeight="1" thickBot="1" x14ac:dyDescent="0.25">
      <c r="B39" s="65">
        <f t="shared" si="1"/>
        <v>7</v>
      </c>
      <c r="C39" s="72">
        <f t="shared" si="4"/>
        <v>45808</v>
      </c>
      <c r="D39" s="72"/>
      <c r="E39" s="73"/>
      <c r="F39" s="45"/>
      <c r="G39" s="49"/>
      <c r="H39" s="50" t="s">
        <v>12</v>
      </c>
      <c r="I39" s="19">
        <f t="shared" si="2"/>
        <v>0</v>
      </c>
      <c r="J39" s="20">
        <f t="shared" si="3"/>
        <v>0</v>
      </c>
      <c r="K39" s="61">
        <v>0</v>
      </c>
      <c r="L39" s="62">
        <f t="shared" si="0"/>
        <v>0</v>
      </c>
      <c r="M39" s="23"/>
      <c r="N39" s="24"/>
      <c r="O39" s="56"/>
      <c r="P39" s="1"/>
    </row>
    <row r="40" spans="2:16" s="18" customFormat="1" ht="18.75" customHeight="1" thickBot="1" x14ac:dyDescent="0.25">
      <c r="B40" s="25"/>
      <c r="C40" s="85"/>
      <c r="D40" s="85"/>
      <c r="E40" s="86"/>
      <c r="F40" s="46"/>
      <c r="G40" s="51"/>
      <c r="H40" s="52"/>
      <c r="I40" s="26"/>
      <c r="J40" s="27"/>
      <c r="K40" s="28"/>
      <c r="L40" s="57" t="s">
        <v>31</v>
      </c>
      <c r="M40" s="29">
        <f>SUM(L9:L40)</f>
        <v>0</v>
      </c>
      <c r="N40" s="30"/>
      <c r="O40" s="31"/>
      <c r="P40" s="1"/>
    </row>
    <row r="41" spans="2:16" ht="5.25" customHeight="1" x14ac:dyDescent="0.2"/>
    <row r="42" spans="2:16" s="37" customFormat="1" ht="15" customHeight="1" x14ac:dyDescent="0.2">
      <c r="B42" s="32" t="s">
        <v>1</v>
      </c>
      <c r="C42" s="33"/>
      <c r="D42" s="34"/>
      <c r="E42" s="35"/>
      <c r="F42" s="36" t="s">
        <v>2</v>
      </c>
      <c r="K42" s="36" t="s">
        <v>3</v>
      </c>
      <c r="O42" s="38" t="s">
        <v>4</v>
      </c>
      <c r="P42" s="1"/>
    </row>
    <row r="43" spans="2:16" s="37" customFormat="1" ht="9" customHeight="1" x14ac:dyDescent="0.2">
      <c r="B43" s="87">
        <f>M40</f>
        <v>0</v>
      </c>
      <c r="C43" s="88"/>
      <c r="D43" s="88"/>
      <c r="E43" s="89"/>
      <c r="F43" s="39" t="s">
        <v>19</v>
      </c>
      <c r="G43" s="40"/>
      <c r="H43" s="40"/>
      <c r="I43" s="40"/>
      <c r="J43" s="40"/>
      <c r="K43" s="39" t="s">
        <v>21</v>
      </c>
      <c r="L43" s="40"/>
      <c r="O43" s="41"/>
      <c r="P43" s="1"/>
    </row>
    <row r="44" spans="2:16" s="37" customFormat="1" ht="9" customHeight="1" x14ac:dyDescent="0.2">
      <c r="B44" s="90"/>
      <c r="C44" s="88"/>
      <c r="D44" s="88"/>
      <c r="E44" s="89"/>
      <c r="F44" s="39" t="s">
        <v>20</v>
      </c>
      <c r="G44" s="40"/>
      <c r="H44" s="40"/>
      <c r="I44" s="40"/>
      <c r="J44" s="40"/>
      <c r="K44" s="39" t="s">
        <v>22</v>
      </c>
      <c r="L44" s="40"/>
      <c r="O44" s="42" t="s">
        <v>23</v>
      </c>
      <c r="P44" s="1"/>
    </row>
    <row r="45" spans="2:16" s="37" customFormat="1" ht="19.5" customHeight="1" x14ac:dyDescent="0.4">
      <c r="B45" s="91"/>
      <c r="C45" s="92"/>
      <c r="D45" s="92"/>
      <c r="E45" s="93"/>
      <c r="F45" s="94"/>
      <c r="G45" s="95"/>
      <c r="H45" s="95"/>
      <c r="I45" s="95"/>
      <c r="J45" s="95"/>
      <c r="K45" s="83"/>
      <c r="L45" s="83"/>
      <c r="M45" s="83"/>
      <c r="N45" s="84"/>
      <c r="O45" s="43" t="s">
        <v>24</v>
      </c>
      <c r="P45" s="1"/>
    </row>
  </sheetData>
  <sheetProtection algorithmName="SHA-512" hashValue="N1khooeKHWRw2w6p2mkPoAYs+tGE7Hyatl4qRIPg7rhBTBzKy0uQUxrSmzWL2i+SRqwf+XCkOn3G46ezCb/thg==" saltValue="NUib7E4OTDo26Va4SMo37g==" spinCount="100000" sheet="1" objects="1" scenarios="1"/>
  <mergeCells count="51">
    <mergeCell ref="C20:E20"/>
    <mergeCell ref="I4:J4"/>
    <mergeCell ref="K4:M4"/>
    <mergeCell ref="B5:E5"/>
    <mergeCell ref="F5:H5"/>
    <mergeCell ref="I5:J5"/>
    <mergeCell ref="K5:M5"/>
    <mergeCell ref="B4:E4"/>
    <mergeCell ref="F4:H4"/>
    <mergeCell ref="C9:E9"/>
    <mergeCell ref="C10:E10"/>
    <mergeCell ref="C16:E16"/>
    <mergeCell ref="A1:P1"/>
    <mergeCell ref="C17:E17"/>
    <mergeCell ref="C18:E18"/>
    <mergeCell ref="C19:E19"/>
    <mergeCell ref="C11:E11"/>
    <mergeCell ref="C12:E12"/>
    <mergeCell ref="C13:E13"/>
    <mergeCell ref="C14:E14"/>
    <mergeCell ref="C15:E15"/>
    <mergeCell ref="C37:E37"/>
    <mergeCell ref="C38:E38"/>
    <mergeCell ref="C31:E31"/>
    <mergeCell ref="C32:E32"/>
    <mergeCell ref="C21:E21"/>
    <mergeCell ref="C22:E22"/>
    <mergeCell ref="C23:E23"/>
    <mergeCell ref="C24:E24"/>
    <mergeCell ref="C27:E27"/>
    <mergeCell ref="C28:E28"/>
    <mergeCell ref="C29:E29"/>
    <mergeCell ref="C30:E30"/>
    <mergeCell ref="C25:E25"/>
    <mergeCell ref="C26:E26"/>
    <mergeCell ref="C39:E39"/>
    <mergeCell ref="C40:E40"/>
    <mergeCell ref="B43:E45"/>
    <mergeCell ref="I2:J2"/>
    <mergeCell ref="K2:M2"/>
    <mergeCell ref="B3:C3"/>
    <mergeCell ref="D3:E3"/>
    <mergeCell ref="G3:H3"/>
    <mergeCell ref="I3:J3"/>
    <mergeCell ref="K3:M3"/>
    <mergeCell ref="F45:J45"/>
    <mergeCell ref="K45:N45"/>
    <mergeCell ref="C33:E33"/>
    <mergeCell ref="C34:E34"/>
    <mergeCell ref="C35:E35"/>
    <mergeCell ref="C36:E36"/>
  </mergeCells>
  <phoneticPr fontId="1" type="noConversion"/>
  <printOptions horizontalCentered="1"/>
  <pageMargins left="0" right="0" top="0" bottom="0" header="0" footer="0"/>
  <pageSetup paperSize="9" scale="75" fitToHeight="2" orientation="portrait" horizontalDpi="200" verticalDpi="200" r:id="rId1"/>
  <headerFooter alignWithMargins="0"/>
  <ignoredErrors>
    <ignoredError sqref="F2:M5" unlocked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9"/>
  </sheetPr>
  <dimension ref="A1:IT45"/>
  <sheetViews>
    <sheetView zoomScaleNormal="100" workbookViewId="0">
      <selection sqref="A1:P1"/>
    </sheetView>
  </sheetViews>
  <sheetFormatPr baseColWidth="10" defaultColWidth="0" defaultRowHeight="0" customHeight="1" zeroHeight="1" x14ac:dyDescent="0.2"/>
  <cols>
    <col min="1" max="1" width="9.42578125" style="1" customWidth="1"/>
    <col min="2" max="2" width="3.7109375" style="1" customWidth="1"/>
    <col min="3" max="3" width="2.7109375" style="1" customWidth="1"/>
    <col min="4" max="5" width="5.28515625" style="1" customWidth="1"/>
    <col min="6" max="6" width="7.85546875" style="1" customWidth="1"/>
    <col min="7" max="7" width="8" style="1" customWidth="1"/>
    <col min="8" max="8" width="2.7109375" style="1" customWidth="1"/>
    <col min="9" max="11" width="6.28515625" style="1" customWidth="1"/>
    <col min="12" max="12" width="12.42578125" style="1" customWidth="1"/>
    <col min="13" max="13" width="12.85546875" style="1" customWidth="1"/>
    <col min="14" max="14" width="10.7109375" style="1" customWidth="1"/>
    <col min="15" max="15" width="21.42578125" style="1" customWidth="1"/>
    <col min="16" max="16" width="9.42578125" style="1" customWidth="1"/>
    <col min="17" max="254" width="0" style="1" hidden="1" customWidth="1"/>
    <col min="255" max="16384" width="3.42578125" style="1" hidden="1"/>
  </cols>
  <sheetData>
    <row r="1" spans="1:16" ht="72" customHeight="1" thickBot="1" x14ac:dyDescent="0.25">
      <c r="A1" s="76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</row>
    <row r="2" spans="1:16" ht="17.25" customHeight="1" thickTop="1" x14ac:dyDescent="0.2">
      <c r="B2" s="2" t="s">
        <v>0</v>
      </c>
      <c r="I2" s="67" t="s">
        <v>15</v>
      </c>
      <c r="J2" s="67"/>
      <c r="K2" s="68" t="str">
        <f>IF(Kunde&lt;&gt;"",Kunde,"")</f>
        <v/>
      </c>
      <c r="L2" s="68"/>
      <c r="M2" s="68"/>
      <c r="N2" s="3" t="s">
        <v>25</v>
      </c>
    </row>
    <row r="3" spans="1:16" ht="13.5" customHeight="1" x14ac:dyDescent="0.2">
      <c r="B3" s="67" t="s">
        <v>5</v>
      </c>
      <c r="C3" s="67"/>
      <c r="D3" s="69">
        <f>Mai!G3+1</f>
        <v>45809</v>
      </c>
      <c r="E3" s="69"/>
      <c r="F3" s="53" t="s">
        <v>14</v>
      </c>
      <c r="G3" s="70">
        <f>C38</f>
        <v>45838</v>
      </c>
      <c r="H3" s="70"/>
      <c r="I3" s="67" t="s">
        <v>16</v>
      </c>
      <c r="J3" s="67"/>
      <c r="K3" s="71" t="str">
        <f>IF(Abteilung&lt;&gt;"",Abteilung,"")</f>
        <v/>
      </c>
      <c r="L3" s="71"/>
      <c r="M3" s="71"/>
      <c r="N3" s="4" t="s">
        <v>26</v>
      </c>
    </row>
    <row r="4" spans="1:16" ht="13.5" customHeight="1" x14ac:dyDescent="0.2">
      <c r="B4" s="67" t="s">
        <v>6</v>
      </c>
      <c r="C4" s="67"/>
      <c r="D4" s="67"/>
      <c r="E4" s="67"/>
      <c r="F4" s="68" t="str">
        <f>IF(Nachname&lt;&gt;"",Nachname,"")</f>
        <v/>
      </c>
      <c r="G4" s="68"/>
      <c r="H4" s="68"/>
      <c r="I4" s="67" t="s">
        <v>17</v>
      </c>
      <c r="J4" s="67"/>
      <c r="K4" s="71" t="str">
        <f>IF(Vorgesetzter&lt;&gt;"",Vorgesetzter,"")</f>
        <v/>
      </c>
      <c r="L4" s="71"/>
      <c r="M4" s="71"/>
      <c r="N4" s="3" t="s">
        <v>27</v>
      </c>
    </row>
    <row r="5" spans="1:16" ht="14.25" customHeight="1" x14ac:dyDescent="0.2">
      <c r="B5" s="67" t="s">
        <v>7</v>
      </c>
      <c r="C5" s="67"/>
      <c r="D5" s="67"/>
      <c r="E5" s="67"/>
      <c r="F5" s="71" t="str">
        <f>IF(Vorname&lt;&gt;"",Vorname,"")</f>
        <v/>
      </c>
      <c r="G5" s="71"/>
      <c r="H5" s="71"/>
      <c r="I5" s="67" t="s">
        <v>18</v>
      </c>
      <c r="J5" s="67"/>
      <c r="K5" s="71" t="str">
        <f>IF(Telefon&lt;&gt;"",Telefon,"")</f>
        <v/>
      </c>
      <c r="L5" s="71"/>
      <c r="M5" s="71"/>
      <c r="N5" s="4" t="s">
        <v>28</v>
      </c>
    </row>
    <row r="6" spans="1:16" ht="19.5" customHeight="1" thickBot="1" x14ac:dyDescent="0.25"/>
    <row r="7" spans="1:16" s="13" customFormat="1" ht="23.25" customHeight="1" thickBot="1" x14ac:dyDescent="0.25">
      <c r="B7" s="5" t="s">
        <v>8</v>
      </c>
      <c r="C7" s="6"/>
      <c r="D7" s="6"/>
      <c r="E7" s="7"/>
      <c r="F7" s="5" t="s">
        <v>9</v>
      </c>
      <c r="G7" s="6"/>
      <c r="H7" s="8"/>
      <c r="I7" s="9" t="s">
        <v>13</v>
      </c>
      <c r="J7" s="54" t="s">
        <v>30</v>
      </c>
      <c r="K7" s="63" t="s">
        <v>35</v>
      </c>
      <c r="L7" s="10" t="s">
        <v>10</v>
      </c>
      <c r="M7" s="11" t="s">
        <v>11</v>
      </c>
      <c r="N7" s="12" t="s">
        <v>32</v>
      </c>
      <c r="O7" s="58" t="s">
        <v>33</v>
      </c>
      <c r="P7" s="1"/>
    </row>
    <row r="8" spans="1:16" ht="5.25" customHeight="1" thickBot="1" x14ac:dyDescent="0.25">
      <c r="M8" s="14"/>
      <c r="N8" s="14"/>
    </row>
    <row r="9" spans="1:16" s="18" customFormat="1" ht="18" customHeight="1" thickBot="1" x14ac:dyDescent="0.25">
      <c r="B9" s="64">
        <f>WEEKDAY(C9)</f>
        <v>1</v>
      </c>
      <c r="C9" s="74">
        <f>D3</f>
        <v>45809</v>
      </c>
      <c r="D9" s="74"/>
      <c r="E9" s="75"/>
      <c r="F9" s="44"/>
      <c r="G9" s="47"/>
      <c r="H9" s="48" t="s">
        <v>12</v>
      </c>
      <c r="I9" s="15">
        <f>IF(K9&lt;&gt;0,0,IF(AND(6&lt;(24*(G9-F9)),(24*(G9-F9))&lt;=9.5),0.5,0))</f>
        <v>0</v>
      </c>
      <c r="J9" s="16">
        <f>IF(K9&lt;&gt;0,0,IF(9.5&lt;(24*(G9-F9)),0.75,0))</f>
        <v>0</v>
      </c>
      <c r="K9" s="60">
        <v>0</v>
      </c>
      <c r="L9" s="62">
        <f t="shared" ref="L9:L39" si="0">ROUND(IF(O9="",24*(G9-F9)-SUM(I9:J9)-24*K9,IF(O9="K",Standardzeit,IF(O9="U",Standardzeit,24*(G9-F9)-SUM(I9:J9)-24*K9))),2)</f>
        <v>0</v>
      </c>
      <c r="M9" s="17"/>
      <c r="N9" s="59"/>
      <c r="O9" s="55"/>
      <c r="P9" s="1"/>
    </row>
    <row r="10" spans="1:16" s="18" customFormat="1" ht="18.75" customHeight="1" thickBot="1" x14ac:dyDescent="0.25">
      <c r="B10" s="65">
        <f t="shared" ref="B10:B38" si="1">WEEKDAY(C10)</f>
        <v>2</v>
      </c>
      <c r="C10" s="72">
        <f>C9+1</f>
        <v>45810</v>
      </c>
      <c r="D10" s="72"/>
      <c r="E10" s="73"/>
      <c r="F10" s="45"/>
      <c r="G10" s="49"/>
      <c r="H10" s="50" t="s">
        <v>12</v>
      </c>
      <c r="I10" s="19">
        <f t="shared" ref="I10:I39" si="2">IF(K10&lt;&gt;0,0,IF(AND(6&lt;(24*(G10-F10)),(24*(G10-F10))&lt;=9.5),0.5,0))</f>
        <v>0</v>
      </c>
      <c r="J10" s="20">
        <f t="shared" ref="J10:J39" si="3">IF(K10&lt;&gt;0,0,IF(9.5&lt;(24*(G10-F10)),0.75,0))</f>
        <v>0</v>
      </c>
      <c r="K10" s="61">
        <v>0</v>
      </c>
      <c r="L10" s="62">
        <f t="shared" si="0"/>
        <v>0</v>
      </c>
      <c r="M10" s="21"/>
      <c r="N10" s="22"/>
      <c r="O10" s="56"/>
      <c r="P10" s="1"/>
    </row>
    <row r="11" spans="1:16" s="18" customFormat="1" ht="18.75" customHeight="1" thickBot="1" x14ac:dyDescent="0.25">
      <c r="B11" s="65">
        <f t="shared" si="1"/>
        <v>3</v>
      </c>
      <c r="C11" s="72">
        <f t="shared" ref="C11:C38" si="4">C10+1</f>
        <v>45811</v>
      </c>
      <c r="D11" s="72"/>
      <c r="E11" s="73"/>
      <c r="F11" s="45"/>
      <c r="G11" s="49"/>
      <c r="H11" s="50" t="s">
        <v>12</v>
      </c>
      <c r="I11" s="19">
        <f t="shared" si="2"/>
        <v>0</v>
      </c>
      <c r="J11" s="20">
        <f t="shared" si="3"/>
        <v>0</v>
      </c>
      <c r="K11" s="61">
        <v>0</v>
      </c>
      <c r="L11" s="62">
        <f t="shared" si="0"/>
        <v>0</v>
      </c>
      <c r="M11" s="21"/>
      <c r="N11" s="22"/>
      <c r="O11" s="56"/>
      <c r="P11" s="1"/>
    </row>
    <row r="12" spans="1:16" s="18" customFormat="1" ht="18.75" customHeight="1" thickBot="1" x14ac:dyDescent="0.25">
      <c r="B12" s="65">
        <f t="shared" si="1"/>
        <v>4</v>
      </c>
      <c r="C12" s="72">
        <f t="shared" si="4"/>
        <v>45812</v>
      </c>
      <c r="D12" s="72"/>
      <c r="E12" s="73"/>
      <c r="F12" s="45"/>
      <c r="G12" s="49"/>
      <c r="H12" s="50" t="s">
        <v>12</v>
      </c>
      <c r="I12" s="19">
        <f t="shared" si="2"/>
        <v>0</v>
      </c>
      <c r="J12" s="20">
        <f t="shared" si="3"/>
        <v>0</v>
      </c>
      <c r="K12" s="61">
        <v>0</v>
      </c>
      <c r="L12" s="62">
        <f t="shared" si="0"/>
        <v>0</v>
      </c>
      <c r="M12" s="21"/>
      <c r="N12" s="22"/>
      <c r="O12" s="56"/>
      <c r="P12" s="1"/>
    </row>
    <row r="13" spans="1:16" s="18" customFormat="1" ht="18.75" customHeight="1" thickBot="1" x14ac:dyDescent="0.25">
      <c r="B13" s="65">
        <f t="shared" si="1"/>
        <v>5</v>
      </c>
      <c r="C13" s="72">
        <f t="shared" si="4"/>
        <v>45813</v>
      </c>
      <c r="D13" s="72"/>
      <c r="E13" s="73"/>
      <c r="F13" s="45"/>
      <c r="G13" s="49"/>
      <c r="H13" s="50" t="s">
        <v>12</v>
      </c>
      <c r="I13" s="19">
        <f t="shared" si="2"/>
        <v>0</v>
      </c>
      <c r="J13" s="20">
        <f t="shared" si="3"/>
        <v>0</v>
      </c>
      <c r="K13" s="61">
        <v>0</v>
      </c>
      <c r="L13" s="62">
        <f t="shared" si="0"/>
        <v>0</v>
      </c>
      <c r="M13" s="21"/>
      <c r="N13" s="22"/>
      <c r="O13" s="56"/>
      <c r="P13" s="1"/>
    </row>
    <row r="14" spans="1:16" s="18" customFormat="1" ht="18.75" customHeight="1" thickBot="1" x14ac:dyDescent="0.25">
      <c r="B14" s="65">
        <f t="shared" si="1"/>
        <v>6</v>
      </c>
      <c r="C14" s="72">
        <f t="shared" si="4"/>
        <v>45814</v>
      </c>
      <c r="D14" s="72"/>
      <c r="E14" s="73"/>
      <c r="F14" s="45"/>
      <c r="G14" s="49"/>
      <c r="H14" s="50" t="s">
        <v>12</v>
      </c>
      <c r="I14" s="19">
        <f t="shared" si="2"/>
        <v>0</v>
      </c>
      <c r="J14" s="20">
        <f t="shared" si="3"/>
        <v>0</v>
      </c>
      <c r="K14" s="61">
        <v>0</v>
      </c>
      <c r="L14" s="62">
        <f t="shared" si="0"/>
        <v>0</v>
      </c>
      <c r="M14" s="21"/>
      <c r="N14" s="22"/>
      <c r="O14" s="56"/>
      <c r="P14" s="1"/>
    </row>
    <row r="15" spans="1:16" s="18" customFormat="1" ht="18.75" customHeight="1" thickBot="1" x14ac:dyDescent="0.25">
      <c r="B15" s="65">
        <f t="shared" si="1"/>
        <v>7</v>
      </c>
      <c r="C15" s="72">
        <f t="shared" si="4"/>
        <v>45815</v>
      </c>
      <c r="D15" s="72"/>
      <c r="E15" s="73"/>
      <c r="F15" s="45"/>
      <c r="G15" s="49"/>
      <c r="H15" s="50" t="s">
        <v>12</v>
      </c>
      <c r="I15" s="19">
        <f t="shared" si="2"/>
        <v>0</v>
      </c>
      <c r="J15" s="20">
        <f t="shared" si="3"/>
        <v>0</v>
      </c>
      <c r="K15" s="61">
        <v>0</v>
      </c>
      <c r="L15" s="62">
        <f t="shared" si="0"/>
        <v>0</v>
      </c>
      <c r="M15" s="21"/>
      <c r="N15" s="22"/>
      <c r="O15" s="56"/>
      <c r="P15" s="1"/>
    </row>
    <row r="16" spans="1:16" s="18" customFormat="1" ht="18.75" customHeight="1" thickBot="1" x14ac:dyDescent="0.25">
      <c r="B16" s="65">
        <f t="shared" si="1"/>
        <v>1</v>
      </c>
      <c r="C16" s="72">
        <f t="shared" si="4"/>
        <v>45816</v>
      </c>
      <c r="D16" s="72"/>
      <c r="E16" s="73"/>
      <c r="F16" s="45"/>
      <c r="G16" s="49"/>
      <c r="H16" s="50" t="s">
        <v>12</v>
      </c>
      <c r="I16" s="19">
        <f t="shared" si="2"/>
        <v>0</v>
      </c>
      <c r="J16" s="20">
        <f t="shared" si="3"/>
        <v>0</v>
      </c>
      <c r="K16" s="61">
        <v>0</v>
      </c>
      <c r="L16" s="62">
        <f t="shared" si="0"/>
        <v>0</v>
      </c>
      <c r="M16" s="21"/>
      <c r="N16" s="22"/>
      <c r="O16" s="56"/>
      <c r="P16" s="1"/>
    </row>
    <row r="17" spans="2:16" s="18" customFormat="1" ht="18.75" customHeight="1" thickBot="1" x14ac:dyDescent="0.25">
      <c r="B17" s="65">
        <f t="shared" si="1"/>
        <v>2</v>
      </c>
      <c r="C17" s="72">
        <f t="shared" si="4"/>
        <v>45817</v>
      </c>
      <c r="D17" s="72"/>
      <c r="E17" s="73"/>
      <c r="F17" s="45"/>
      <c r="G17" s="49"/>
      <c r="H17" s="50" t="s">
        <v>12</v>
      </c>
      <c r="I17" s="19">
        <f t="shared" si="2"/>
        <v>0</v>
      </c>
      <c r="J17" s="20">
        <f t="shared" si="3"/>
        <v>0</v>
      </c>
      <c r="K17" s="61">
        <v>0</v>
      </c>
      <c r="L17" s="62">
        <f t="shared" si="0"/>
        <v>0</v>
      </c>
      <c r="M17" s="21"/>
      <c r="N17" s="22"/>
      <c r="O17" s="56"/>
      <c r="P17" s="1"/>
    </row>
    <row r="18" spans="2:16" s="18" customFormat="1" ht="18.75" customHeight="1" thickBot="1" x14ac:dyDescent="0.25">
      <c r="B18" s="65">
        <f t="shared" si="1"/>
        <v>3</v>
      </c>
      <c r="C18" s="72">
        <f t="shared" si="4"/>
        <v>45818</v>
      </c>
      <c r="D18" s="72"/>
      <c r="E18" s="73"/>
      <c r="F18" s="45"/>
      <c r="G18" s="49"/>
      <c r="H18" s="50" t="s">
        <v>12</v>
      </c>
      <c r="I18" s="19">
        <f t="shared" si="2"/>
        <v>0</v>
      </c>
      <c r="J18" s="20">
        <f t="shared" si="3"/>
        <v>0</v>
      </c>
      <c r="K18" s="61">
        <v>0</v>
      </c>
      <c r="L18" s="62">
        <f t="shared" si="0"/>
        <v>0</v>
      </c>
      <c r="M18" s="21"/>
      <c r="N18" s="22"/>
      <c r="O18" s="56"/>
      <c r="P18" s="1"/>
    </row>
    <row r="19" spans="2:16" s="18" customFormat="1" ht="18.75" customHeight="1" thickBot="1" x14ac:dyDescent="0.25">
      <c r="B19" s="65">
        <f t="shared" si="1"/>
        <v>4</v>
      </c>
      <c r="C19" s="72">
        <f t="shared" si="4"/>
        <v>45819</v>
      </c>
      <c r="D19" s="72"/>
      <c r="E19" s="73"/>
      <c r="F19" s="45"/>
      <c r="G19" s="49"/>
      <c r="H19" s="50" t="s">
        <v>12</v>
      </c>
      <c r="I19" s="19">
        <f t="shared" si="2"/>
        <v>0</v>
      </c>
      <c r="J19" s="20">
        <f t="shared" si="3"/>
        <v>0</v>
      </c>
      <c r="K19" s="61">
        <v>0</v>
      </c>
      <c r="L19" s="62">
        <f t="shared" si="0"/>
        <v>0</v>
      </c>
      <c r="M19" s="21"/>
      <c r="N19" s="22"/>
      <c r="O19" s="56"/>
      <c r="P19" s="1"/>
    </row>
    <row r="20" spans="2:16" s="18" customFormat="1" ht="18.75" customHeight="1" thickBot="1" x14ac:dyDescent="0.25">
      <c r="B20" s="65">
        <f t="shared" si="1"/>
        <v>5</v>
      </c>
      <c r="C20" s="72">
        <f t="shared" si="4"/>
        <v>45820</v>
      </c>
      <c r="D20" s="72"/>
      <c r="E20" s="73"/>
      <c r="F20" s="45"/>
      <c r="G20" s="49"/>
      <c r="H20" s="50" t="s">
        <v>12</v>
      </c>
      <c r="I20" s="19">
        <f t="shared" si="2"/>
        <v>0</v>
      </c>
      <c r="J20" s="20">
        <f t="shared" si="3"/>
        <v>0</v>
      </c>
      <c r="K20" s="61">
        <v>0</v>
      </c>
      <c r="L20" s="62">
        <f t="shared" si="0"/>
        <v>0</v>
      </c>
      <c r="M20" s="21"/>
      <c r="N20" s="22"/>
      <c r="O20" s="56"/>
      <c r="P20" s="1"/>
    </row>
    <row r="21" spans="2:16" s="18" customFormat="1" ht="18.75" customHeight="1" thickBot="1" x14ac:dyDescent="0.25">
      <c r="B21" s="65">
        <f t="shared" si="1"/>
        <v>6</v>
      </c>
      <c r="C21" s="72">
        <f t="shared" si="4"/>
        <v>45821</v>
      </c>
      <c r="D21" s="72"/>
      <c r="E21" s="73"/>
      <c r="F21" s="45"/>
      <c r="G21" s="49"/>
      <c r="H21" s="50" t="s">
        <v>12</v>
      </c>
      <c r="I21" s="19">
        <f t="shared" si="2"/>
        <v>0</v>
      </c>
      <c r="J21" s="20">
        <f t="shared" si="3"/>
        <v>0</v>
      </c>
      <c r="K21" s="61">
        <v>0</v>
      </c>
      <c r="L21" s="62">
        <f t="shared" si="0"/>
        <v>0</v>
      </c>
      <c r="M21" s="21"/>
      <c r="N21" s="22"/>
      <c r="O21" s="56"/>
      <c r="P21" s="1"/>
    </row>
    <row r="22" spans="2:16" s="18" customFormat="1" ht="18.75" customHeight="1" thickBot="1" x14ac:dyDescent="0.25">
      <c r="B22" s="65">
        <f t="shared" si="1"/>
        <v>7</v>
      </c>
      <c r="C22" s="72">
        <f t="shared" si="4"/>
        <v>45822</v>
      </c>
      <c r="D22" s="72"/>
      <c r="E22" s="73"/>
      <c r="F22" s="45"/>
      <c r="G22" s="49"/>
      <c r="H22" s="50" t="s">
        <v>12</v>
      </c>
      <c r="I22" s="19">
        <f t="shared" si="2"/>
        <v>0</v>
      </c>
      <c r="J22" s="20">
        <f t="shared" si="3"/>
        <v>0</v>
      </c>
      <c r="K22" s="61">
        <v>0</v>
      </c>
      <c r="L22" s="62">
        <f t="shared" si="0"/>
        <v>0</v>
      </c>
      <c r="M22" s="21"/>
      <c r="N22" s="22"/>
      <c r="O22" s="56"/>
      <c r="P22" s="1"/>
    </row>
    <row r="23" spans="2:16" s="18" customFormat="1" ht="18.75" customHeight="1" thickBot="1" x14ac:dyDescent="0.25">
      <c r="B23" s="65">
        <f t="shared" si="1"/>
        <v>1</v>
      </c>
      <c r="C23" s="72">
        <f t="shared" si="4"/>
        <v>45823</v>
      </c>
      <c r="D23" s="72"/>
      <c r="E23" s="73"/>
      <c r="F23" s="45"/>
      <c r="G23" s="49"/>
      <c r="H23" s="50" t="s">
        <v>12</v>
      </c>
      <c r="I23" s="19">
        <f t="shared" si="2"/>
        <v>0</v>
      </c>
      <c r="J23" s="20">
        <f t="shared" si="3"/>
        <v>0</v>
      </c>
      <c r="K23" s="61">
        <v>0</v>
      </c>
      <c r="L23" s="62">
        <f t="shared" si="0"/>
        <v>0</v>
      </c>
      <c r="M23" s="21"/>
      <c r="N23" s="22"/>
      <c r="O23" s="56"/>
      <c r="P23" s="1"/>
    </row>
    <row r="24" spans="2:16" s="18" customFormat="1" ht="18.75" customHeight="1" thickBot="1" x14ac:dyDescent="0.25">
      <c r="B24" s="65">
        <f t="shared" si="1"/>
        <v>2</v>
      </c>
      <c r="C24" s="72">
        <f t="shared" si="4"/>
        <v>45824</v>
      </c>
      <c r="D24" s="72"/>
      <c r="E24" s="73"/>
      <c r="F24" s="45"/>
      <c r="G24" s="49"/>
      <c r="H24" s="50" t="s">
        <v>12</v>
      </c>
      <c r="I24" s="19">
        <f t="shared" si="2"/>
        <v>0</v>
      </c>
      <c r="J24" s="20">
        <f t="shared" si="3"/>
        <v>0</v>
      </c>
      <c r="K24" s="61">
        <v>0</v>
      </c>
      <c r="L24" s="62">
        <f t="shared" si="0"/>
        <v>0</v>
      </c>
      <c r="M24" s="21"/>
      <c r="N24" s="22"/>
      <c r="O24" s="56"/>
      <c r="P24" s="1"/>
    </row>
    <row r="25" spans="2:16" s="18" customFormat="1" ht="18.75" customHeight="1" thickBot="1" x14ac:dyDescent="0.25">
      <c r="B25" s="65">
        <f t="shared" si="1"/>
        <v>3</v>
      </c>
      <c r="C25" s="72">
        <f t="shared" si="4"/>
        <v>45825</v>
      </c>
      <c r="D25" s="72"/>
      <c r="E25" s="73"/>
      <c r="F25" s="45"/>
      <c r="G25" s="49"/>
      <c r="H25" s="50" t="s">
        <v>12</v>
      </c>
      <c r="I25" s="19">
        <f t="shared" si="2"/>
        <v>0</v>
      </c>
      <c r="J25" s="20">
        <f t="shared" si="3"/>
        <v>0</v>
      </c>
      <c r="K25" s="61">
        <v>0</v>
      </c>
      <c r="L25" s="62">
        <f t="shared" si="0"/>
        <v>0</v>
      </c>
      <c r="M25" s="21"/>
      <c r="N25" s="22"/>
      <c r="O25" s="56"/>
      <c r="P25" s="1"/>
    </row>
    <row r="26" spans="2:16" s="18" customFormat="1" ht="18.75" customHeight="1" thickBot="1" x14ac:dyDescent="0.25">
      <c r="B26" s="65">
        <f t="shared" si="1"/>
        <v>4</v>
      </c>
      <c r="C26" s="72">
        <f t="shared" si="4"/>
        <v>45826</v>
      </c>
      <c r="D26" s="72"/>
      <c r="E26" s="73"/>
      <c r="F26" s="45"/>
      <c r="G26" s="49"/>
      <c r="H26" s="50" t="s">
        <v>12</v>
      </c>
      <c r="I26" s="19">
        <f t="shared" si="2"/>
        <v>0</v>
      </c>
      <c r="J26" s="20">
        <f t="shared" si="3"/>
        <v>0</v>
      </c>
      <c r="K26" s="61">
        <v>0</v>
      </c>
      <c r="L26" s="62">
        <f t="shared" si="0"/>
        <v>0</v>
      </c>
      <c r="M26" s="21"/>
      <c r="N26" s="22"/>
      <c r="O26" s="56"/>
      <c r="P26" s="1"/>
    </row>
    <row r="27" spans="2:16" s="18" customFormat="1" ht="18.75" customHeight="1" thickBot="1" x14ac:dyDescent="0.25">
      <c r="B27" s="65">
        <f t="shared" si="1"/>
        <v>5</v>
      </c>
      <c r="C27" s="72">
        <f t="shared" si="4"/>
        <v>45827</v>
      </c>
      <c r="D27" s="72"/>
      <c r="E27" s="73"/>
      <c r="F27" s="45"/>
      <c r="G27" s="49"/>
      <c r="H27" s="50" t="s">
        <v>12</v>
      </c>
      <c r="I27" s="19">
        <f t="shared" si="2"/>
        <v>0</v>
      </c>
      <c r="J27" s="20">
        <f t="shared" si="3"/>
        <v>0</v>
      </c>
      <c r="K27" s="61">
        <v>0</v>
      </c>
      <c r="L27" s="62">
        <f t="shared" si="0"/>
        <v>0</v>
      </c>
      <c r="M27" s="21"/>
      <c r="N27" s="22"/>
      <c r="O27" s="56"/>
      <c r="P27" s="1"/>
    </row>
    <row r="28" spans="2:16" s="18" customFormat="1" ht="18.75" customHeight="1" thickBot="1" x14ac:dyDescent="0.25">
      <c r="B28" s="65">
        <f t="shared" si="1"/>
        <v>6</v>
      </c>
      <c r="C28" s="72">
        <f t="shared" si="4"/>
        <v>45828</v>
      </c>
      <c r="D28" s="72"/>
      <c r="E28" s="73"/>
      <c r="F28" s="45"/>
      <c r="G28" s="49"/>
      <c r="H28" s="50" t="s">
        <v>12</v>
      </c>
      <c r="I28" s="19">
        <f t="shared" si="2"/>
        <v>0</v>
      </c>
      <c r="J28" s="20">
        <f t="shared" si="3"/>
        <v>0</v>
      </c>
      <c r="K28" s="61">
        <v>0</v>
      </c>
      <c r="L28" s="62">
        <f t="shared" si="0"/>
        <v>0</v>
      </c>
      <c r="M28" s="21"/>
      <c r="N28" s="22"/>
      <c r="O28" s="56"/>
      <c r="P28" s="1"/>
    </row>
    <row r="29" spans="2:16" s="18" customFormat="1" ht="18.75" customHeight="1" thickBot="1" x14ac:dyDescent="0.25">
      <c r="B29" s="65">
        <f t="shared" si="1"/>
        <v>7</v>
      </c>
      <c r="C29" s="72">
        <f t="shared" si="4"/>
        <v>45829</v>
      </c>
      <c r="D29" s="72"/>
      <c r="E29" s="73"/>
      <c r="F29" s="45"/>
      <c r="G29" s="49"/>
      <c r="H29" s="50" t="s">
        <v>12</v>
      </c>
      <c r="I29" s="19">
        <f t="shared" si="2"/>
        <v>0</v>
      </c>
      <c r="J29" s="20">
        <f t="shared" si="3"/>
        <v>0</v>
      </c>
      <c r="K29" s="61">
        <v>0</v>
      </c>
      <c r="L29" s="62">
        <f t="shared" si="0"/>
        <v>0</v>
      </c>
      <c r="M29" s="21"/>
      <c r="N29" s="22"/>
      <c r="O29" s="56"/>
      <c r="P29" s="1"/>
    </row>
    <row r="30" spans="2:16" s="18" customFormat="1" ht="18.75" customHeight="1" thickBot="1" x14ac:dyDescent="0.25">
      <c r="B30" s="65">
        <f t="shared" si="1"/>
        <v>1</v>
      </c>
      <c r="C30" s="72">
        <f t="shared" si="4"/>
        <v>45830</v>
      </c>
      <c r="D30" s="72"/>
      <c r="E30" s="73"/>
      <c r="F30" s="45"/>
      <c r="G30" s="49"/>
      <c r="H30" s="50" t="s">
        <v>12</v>
      </c>
      <c r="I30" s="19">
        <f t="shared" si="2"/>
        <v>0</v>
      </c>
      <c r="J30" s="20">
        <f t="shared" si="3"/>
        <v>0</v>
      </c>
      <c r="K30" s="61">
        <v>0</v>
      </c>
      <c r="L30" s="62">
        <f t="shared" si="0"/>
        <v>0</v>
      </c>
      <c r="M30" s="21"/>
      <c r="N30" s="22"/>
      <c r="O30" s="56"/>
      <c r="P30" s="1"/>
    </row>
    <row r="31" spans="2:16" s="18" customFormat="1" ht="18.75" customHeight="1" thickBot="1" x14ac:dyDescent="0.25">
      <c r="B31" s="65">
        <f t="shared" si="1"/>
        <v>2</v>
      </c>
      <c r="C31" s="72">
        <f t="shared" si="4"/>
        <v>45831</v>
      </c>
      <c r="D31" s="72"/>
      <c r="E31" s="73"/>
      <c r="F31" s="45"/>
      <c r="G31" s="49"/>
      <c r="H31" s="50" t="s">
        <v>12</v>
      </c>
      <c r="I31" s="19">
        <f t="shared" si="2"/>
        <v>0</v>
      </c>
      <c r="J31" s="20">
        <f t="shared" si="3"/>
        <v>0</v>
      </c>
      <c r="K31" s="61">
        <v>0</v>
      </c>
      <c r="L31" s="62">
        <f t="shared" si="0"/>
        <v>0</v>
      </c>
      <c r="M31" s="21"/>
      <c r="N31" s="22"/>
      <c r="O31" s="56"/>
      <c r="P31" s="1"/>
    </row>
    <row r="32" spans="2:16" s="18" customFormat="1" ht="18.75" customHeight="1" thickBot="1" x14ac:dyDescent="0.25">
      <c r="B32" s="65">
        <f t="shared" si="1"/>
        <v>3</v>
      </c>
      <c r="C32" s="72">
        <f t="shared" si="4"/>
        <v>45832</v>
      </c>
      <c r="D32" s="72"/>
      <c r="E32" s="73"/>
      <c r="F32" s="45"/>
      <c r="G32" s="49"/>
      <c r="H32" s="50" t="s">
        <v>12</v>
      </c>
      <c r="I32" s="19">
        <f t="shared" si="2"/>
        <v>0</v>
      </c>
      <c r="J32" s="20">
        <f t="shared" si="3"/>
        <v>0</v>
      </c>
      <c r="K32" s="61">
        <v>0</v>
      </c>
      <c r="L32" s="62">
        <f t="shared" si="0"/>
        <v>0</v>
      </c>
      <c r="M32" s="21"/>
      <c r="N32" s="22"/>
      <c r="O32" s="56"/>
      <c r="P32" s="1"/>
    </row>
    <row r="33" spans="2:16" s="18" customFormat="1" ht="18.75" customHeight="1" thickBot="1" x14ac:dyDescent="0.25">
      <c r="B33" s="65">
        <f t="shared" si="1"/>
        <v>4</v>
      </c>
      <c r="C33" s="72">
        <f t="shared" si="4"/>
        <v>45833</v>
      </c>
      <c r="D33" s="72"/>
      <c r="E33" s="73"/>
      <c r="F33" s="45"/>
      <c r="G33" s="49"/>
      <c r="H33" s="50" t="s">
        <v>12</v>
      </c>
      <c r="I33" s="19">
        <f t="shared" si="2"/>
        <v>0</v>
      </c>
      <c r="J33" s="20">
        <f t="shared" si="3"/>
        <v>0</v>
      </c>
      <c r="K33" s="61">
        <v>0</v>
      </c>
      <c r="L33" s="62">
        <f t="shared" si="0"/>
        <v>0</v>
      </c>
      <c r="M33" s="21"/>
      <c r="N33" s="22"/>
      <c r="O33" s="56"/>
      <c r="P33" s="1"/>
    </row>
    <row r="34" spans="2:16" s="18" customFormat="1" ht="18.75" customHeight="1" thickBot="1" x14ac:dyDescent="0.25">
      <c r="B34" s="65">
        <f t="shared" si="1"/>
        <v>5</v>
      </c>
      <c r="C34" s="72">
        <f t="shared" si="4"/>
        <v>45834</v>
      </c>
      <c r="D34" s="72"/>
      <c r="E34" s="73"/>
      <c r="F34" s="45"/>
      <c r="G34" s="49"/>
      <c r="H34" s="50" t="s">
        <v>12</v>
      </c>
      <c r="I34" s="19">
        <f t="shared" si="2"/>
        <v>0</v>
      </c>
      <c r="J34" s="20">
        <f t="shared" si="3"/>
        <v>0</v>
      </c>
      <c r="K34" s="61">
        <v>0</v>
      </c>
      <c r="L34" s="62">
        <f t="shared" si="0"/>
        <v>0</v>
      </c>
      <c r="M34" s="21"/>
      <c r="N34" s="22"/>
      <c r="O34" s="56"/>
      <c r="P34" s="1"/>
    </row>
    <row r="35" spans="2:16" s="18" customFormat="1" ht="18.75" customHeight="1" thickBot="1" x14ac:dyDescent="0.25">
      <c r="B35" s="65">
        <f t="shared" si="1"/>
        <v>6</v>
      </c>
      <c r="C35" s="72">
        <f t="shared" si="4"/>
        <v>45835</v>
      </c>
      <c r="D35" s="72"/>
      <c r="E35" s="73"/>
      <c r="F35" s="45"/>
      <c r="G35" s="49"/>
      <c r="H35" s="50" t="s">
        <v>12</v>
      </c>
      <c r="I35" s="19">
        <f t="shared" si="2"/>
        <v>0</v>
      </c>
      <c r="J35" s="20">
        <f t="shared" si="3"/>
        <v>0</v>
      </c>
      <c r="K35" s="61">
        <v>0</v>
      </c>
      <c r="L35" s="62">
        <f t="shared" si="0"/>
        <v>0</v>
      </c>
      <c r="M35" s="21"/>
      <c r="N35" s="22"/>
      <c r="O35" s="56"/>
      <c r="P35" s="1"/>
    </row>
    <row r="36" spans="2:16" s="18" customFormat="1" ht="18.75" customHeight="1" thickBot="1" x14ac:dyDescent="0.25">
      <c r="B36" s="65">
        <f t="shared" si="1"/>
        <v>7</v>
      </c>
      <c r="C36" s="72">
        <f t="shared" si="4"/>
        <v>45836</v>
      </c>
      <c r="D36" s="72"/>
      <c r="E36" s="73"/>
      <c r="F36" s="45"/>
      <c r="G36" s="49"/>
      <c r="H36" s="50" t="s">
        <v>12</v>
      </c>
      <c r="I36" s="19">
        <f t="shared" si="2"/>
        <v>0</v>
      </c>
      <c r="J36" s="20">
        <f t="shared" si="3"/>
        <v>0</v>
      </c>
      <c r="K36" s="61">
        <v>0</v>
      </c>
      <c r="L36" s="62">
        <f t="shared" si="0"/>
        <v>0</v>
      </c>
      <c r="M36" s="21"/>
      <c r="N36" s="22"/>
      <c r="O36" s="56"/>
      <c r="P36" s="1"/>
    </row>
    <row r="37" spans="2:16" s="18" customFormat="1" ht="18.75" customHeight="1" thickBot="1" x14ac:dyDescent="0.25">
      <c r="B37" s="65">
        <f t="shared" si="1"/>
        <v>1</v>
      </c>
      <c r="C37" s="72">
        <f t="shared" si="4"/>
        <v>45837</v>
      </c>
      <c r="D37" s="72"/>
      <c r="E37" s="73"/>
      <c r="F37" s="45"/>
      <c r="G37" s="49"/>
      <c r="H37" s="50" t="s">
        <v>12</v>
      </c>
      <c r="I37" s="19">
        <f t="shared" si="2"/>
        <v>0</v>
      </c>
      <c r="J37" s="20">
        <f t="shared" si="3"/>
        <v>0</v>
      </c>
      <c r="K37" s="61">
        <v>0</v>
      </c>
      <c r="L37" s="62">
        <f t="shared" si="0"/>
        <v>0</v>
      </c>
      <c r="M37" s="21"/>
      <c r="N37" s="22"/>
      <c r="O37" s="56"/>
      <c r="P37" s="1"/>
    </row>
    <row r="38" spans="2:16" s="18" customFormat="1" ht="18" customHeight="1" thickBot="1" x14ac:dyDescent="0.25">
      <c r="B38" s="65">
        <f t="shared" si="1"/>
        <v>2</v>
      </c>
      <c r="C38" s="72">
        <f t="shared" si="4"/>
        <v>45838</v>
      </c>
      <c r="D38" s="72"/>
      <c r="E38" s="73"/>
      <c r="F38" s="45"/>
      <c r="G38" s="49"/>
      <c r="H38" s="50" t="s">
        <v>12</v>
      </c>
      <c r="I38" s="19">
        <f t="shared" si="2"/>
        <v>0</v>
      </c>
      <c r="J38" s="20">
        <f t="shared" si="3"/>
        <v>0</v>
      </c>
      <c r="K38" s="61">
        <v>0</v>
      </c>
      <c r="L38" s="62">
        <f t="shared" si="0"/>
        <v>0</v>
      </c>
      <c r="M38" s="21"/>
      <c r="N38" s="22"/>
      <c r="O38" s="56"/>
      <c r="P38" s="1"/>
    </row>
    <row r="39" spans="2:16" s="18" customFormat="1" ht="18" customHeight="1" thickBot="1" x14ac:dyDescent="0.25">
      <c r="B39" s="65"/>
      <c r="C39" s="72"/>
      <c r="D39" s="72"/>
      <c r="E39" s="73"/>
      <c r="F39" s="45"/>
      <c r="G39" s="49"/>
      <c r="H39" s="50" t="s">
        <v>12</v>
      </c>
      <c r="I39" s="19">
        <f t="shared" si="2"/>
        <v>0</v>
      </c>
      <c r="J39" s="20">
        <f t="shared" si="3"/>
        <v>0</v>
      </c>
      <c r="K39" s="61">
        <v>0</v>
      </c>
      <c r="L39" s="62">
        <f t="shared" si="0"/>
        <v>0</v>
      </c>
      <c r="M39" s="23"/>
      <c r="N39" s="24"/>
      <c r="O39" s="56"/>
      <c r="P39" s="1"/>
    </row>
    <row r="40" spans="2:16" s="18" customFormat="1" ht="18.75" customHeight="1" thickBot="1" x14ac:dyDescent="0.25">
      <c r="B40" s="25"/>
      <c r="C40" s="85"/>
      <c r="D40" s="85"/>
      <c r="E40" s="86"/>
      <c r="F40" s="46"/>
      <c r="G40" s="51"/>
      <c r="H40" s="52"/>
      <c r="I40" s="26"/>
      <c r="J40" s="27"/>
      <c r="K40" s="28"/>
      <c r="L40" s="57" t="s">
        <v>31</v>
      </c>
      <c r="M40" s="29">
        <f>SUM(L9:L40)</f>
        <v>0</v>
      </c>
      <c r="N40" s="30"/>
      <c r="O40" s="31"/>
      <c r="P40" s="1"/>
    </row>
    <row r="41" spans="2:16" ht="5.25" customHeight="1" x14ac:dyDescent="0.2"/>
    <row r="42" spans="2:16" s="37" customFormat="1" ht="15" customHeight="1" x14ac:dyDescent="0.2">
      <c r="B42" s="32" t="s">
        <v>1</v>
      </c>
      <c r="C42" s="33"/>
      <c r="D42" s="34"/>
      <c r="E42" s="35"/>
      <c r="F42" s="36" t="s">
        <v>2</v>
      </c>
      <c r="K42" s="36" t="s">
        <v>3</v>
      </c>
      <c r="O42" s="38" t="s">
        <v>4</v>
      </c>
      <c r="P42" s="1"/>
    </row>
    <row r="43" spans="2:16" s="37" customFormat="1" ht="9" customHeight="1" x14ac:dyDescent="0.2">
      <c r="B43" s="87">
        <f>M40</f>
        <v>0</v>
      </c>
      <c r="C43" s="88"/>
      <c r="D43" s="88"/>
      <c r="E43" s="89"/>
      <c r="F43" s="39" t="s">
        <v>19</v>
      </c>
      <c r="G43" s="40"/>
      <c r="H43" s="40"/>
      <c r="I43" s="40"/>
      <c r="J43" s="40"/>
      <c r="K43" s="39" t="s">
        <v>21</v>
      </c>
      <c r="L43" s="40"/>
      <c r="O43" s="41"/>
      <c r="P43" s="1"/>
    </row>
    <row r="44" spans="2:16" s="37" customFormat="1" ht="9" customHeight="1" x14ac:dyDescent="0.2">
      <c r="B44" s="90"/>
      <c r="C44" s="88"/>
      <c r="D44" s="88"/>
      <c r="E44" s="89"/>
      <c r="F44" s="39" t="s">
        <v>20</v>
      </c>
      <c r="G44" s="40"/>
      <c r="H44" s="40"/>
      <c r="I44" s="40"/>
      <c r="J44" s="40"/>
      <c r="K44" s="39" t="s">
        <v>22</v>
      </c>
      <c r="L44" s="40"/>
      <c r="O44" s="42" t="s">
        <v>23</v>
      </c>
      <c r="P44" s="1"/>
    </row>
    <row r="45" spans="2:16" s="37" customFormat="1" ht="19.5" customHeight="1" x14ac:dyDescent="0.4">
      <c r="B45" s="91"/>
      <c r="C45" s="92"/>
      <c r="D45" s="92"/>
      <c r="E45" s="93"/>
      <c r="F45" s="94"/>
      <c r="G45" s="95"/>
      <c r="H45" s="95"/>
      <c r="I45" s="95"/>
      <c r="J45" s="95"/>
      <c r="K45" s="83"/>
      <c r="L45" s="83"/>
      <c r="M45" s="83"/>
      <c r="N45" s="84"/>
      <c r="O45" s="43" t="s">
        <v>24</v>
      </c>
      <c r="P45" s="1"/>
    </row>
  </sheetData>
  <sheetProtection algorithmName="SHA-512" hashValue="Bvjgat0sTRGX3K4lAYS/8DyUpU7Q4YzyZKPSaaz+qkYkDQ81+6hfJKvcCNvDzmGY6lkvjNUP/gjFu1uekW8RDA==" saltValue="Y3BvPNtpRcmo7nBdFSVeOA==" spinCount="100000" sheet="1" objects="1" scenarios="1"/>
  <mergeCells count="51">
    <mergeCell ref="C20:E20"/>
    <mergeCell ref="I4:J4"/>
    <mergeCell ref="K4:M4"/>
    <mergeCell ref="B5:E5"/>
    <mergeCell ref="F5:H5"/>
    <mergeCell ref="I5:J5"/>
    <mergeCell ref="K5:M5"/>
    <mergeCell ref="B4:E4"/>
    <mergeCell ref="F4:H4"/>
    <mergeCell ref="C9:E9"/>
    <mergeCell ref="C10:E10"/>
    <mergeCell ref="C16:E16"/>
    <mergeCell ref="A1:P1"/>
    <mergeCell ref="C17:E17"/>
    <mergeCell ref="C18:E18"/>
    <mergeCell ref="C19:E19"/>
    <mergeCell ref="C11:E11"/>
    <mergeCell ref="C12:E12"/>
    <mergeCell ref="C13:E13"/>
    <mergeCell ref="C14:E14"/>
    <mergeCell ref="C15:E15"/>
    <mergeCell ref="C37:E37"/>
    <mergeCell ref="C38:E38"/>
    <mergeCell ref="C31:E31"/>
    <mergeCell ref="C32:E32"/>
    <mergeCell ref="C21:E21"/>
    <mergeCell ref="C22:E22"/>
    <mergeCell ref="C23:E23"/>
    <mergeCell ref="C24:E24"/>
    <mergeCell ref="C27:E27"/>
    <mergeCell ref="C28:E28"/>
    <mergeCell ref="C29:E29"/>
    <mergeCell ref="C30:E30"/>
    <mergeCell ref="C25:E25"/>
    <mergeCell ref="C26:E26"/>
    <mergeCell ref="C39:E39"/>
    <mergeCell ref="C40:E40"/>
    <mergeCell ref="B43:E45"/>
    <mergeCell ref="I2:J2"/>
    <mergeCell ref="K2:M2"/>
    <mergeCell ref="B3:C3"/>
    <mergeCell ref="D3:E3"/>
    <mergeCell ref="G3:H3"/>
    <mergeCell ref="I3:J3"/>
    <mergeCell ref="K3:M3"/>
    <mergeCell ref="F45:J45"/>
    <mergeCell ref="K45:N45"/>
    <mergeCell ref="C33:E33"/>
    <mergeCell ref="C34:E34"/>
    <mergeCell ref="C35:E35"/>
    <mergeCell ref="C36:E36"/>
  </mergeCells>
  <phoneticPr fontId="1" type="noConversion"/>
  <printOptions horizontalCentered="1"/>
  <pageMargins left="0" right="0" top="0" bottom="0" header="0" footer="0"/>
  <pageSetup paperSize="9" scale="75" fitToHeight="2" orientation="portrait" horizontalDpi="200" verticalDpi="200" r:id="rId1"/>
  <headerFooter alignWithMargins="0"/>
  <ignoredErrors>
    <ignoredError sqref="F2:M5" unlockedFormula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IT45"/>
  <sheetViews>
    <sheetView workbookViewId="0">
      <selection sqref="A1:P1"/>
    </sheetView>
  </sheetViews>
  <sheetFormatPr baseColWidth="10" defaultColWidth="0" defaultRowHeight="0" customHeight="1" zeroHeight="1" x14ac:dyDescent="0.2"/>
  <cols>
    <col min="1" max="1" width="9.42578125" style="1" customWidth="1"/>
    <col min="2" max="2" width="3.7109375" style="1" customWidth="1"/>
    <col min="3" max="3" width="2.7109375" style="1" customWidth="1"/>
    <col min="4" max="5" width="5.28515625" style="1" customWidth="1"/>
    <col min="6" max="6" width="7.85546875" style="1" customWidth="1"/>
    <col min="7" max="7" width="8" style="1" customWidth="1"/>
    <col min="8" max="8" width="2.7109375" style="1" customWidth="1"/>
    <col min="9" max="11" width="6.28515625" style="1" customWidth="1"/>
    <col min="12" max="12" width="12.42578125" style="1" customWidth="1"/>
    <col min="13" max="13" width="12.85546875" style="1" customWidth="1"/>
    <col min="14" max="14" width="10.7109375" style="1" customWidth="1"/>
    <col min="15" max="15" width="21.42578125" style="1" customWidth="1"/>
    <col min="16" max="16" width="9.42578125" style="1" customWidth="1"/>
    <col min="17" max="254" width="0" style="1" hidden="1" customWidth="1"/>
    <col min="255" max="16384" width="3.42578125" style="1" hidden="1"/>
  </cols>
  <sheetData>
    <row r="1" spans="1:16" ht="72" customHeight="1" thickBot="1" x14ac:dyDescent="0.25">
      <c r="A1" s="76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</row>
    <row r="2" spans="1:16" ht="17.25" customHeight="1" thickTop="1" x14ac:dyDescent="0.2">
      <c r="B2" s="2" t="s">
        <v>0</v>
      </c>
      <c r="I2" s="67" t="s">
        <v>15</v>
      </c>
      <c r="J2" s="67"/>
      <c r="K2" s="68" t="str">
        <f>IF(Kunde&lt;&gt;"",Kunde,"")</f>
        <v/>
      </c>
      <c r="L2" s="68"/>
      <c r="M2" s="68"/>
      <c r="N2" s="3" t="s">
        <v>25</v>
      </c>
    </row>
    <row r="3" spans="1:16" ht="13.5" customHeight="1" x14ac:dyDescent="0.2">
      <c r="B3" s="67" t="s">
        <v>5</v>
      </c>
      <c r="C3" s="67"/>
      <c r="D3" s="69">
        <f>Jun!G3+1</f>
        <v>45839</v>
      </c>
      <c r="E3" s="69"/>
      <c r="F3" s="53" t="s">
        <v>14</v>
      </c>
      <c r="G3" s="70">
        <f>C39</f>
        <v>45869</v>
      </c>
      <c r="H3" s="70"/>
      <c r="I3" s="67" t="s">
        <v>16</v>
      </c>
      <c r="J3" s="67"/>
      <c r="K3" s="71" t="str">
        <f>IF(Abteilung&lt;&gt;"",Abteilung,"")</f>
        <v/>
      </c>
      <c r="L3" s="71"/>
      <c r="M3" s="71"/>
      <c r="N3" s="4" t="s">
        <v>26</v>
      </c>
    </row>
    <row r="4" spans="1:16" ht="13.5" customHeight="1" x14ac:dyDescent="0.2">
      <c r="B4" s="67" t="s">
        <v>6</v>
      </c>
      <c r="C4" s="67"/>
      <c r="D4" s="67"/>
      <c r="E4" s="67"/>
      <c r="F4" s="68" t="str">
        <f>IF(Nachname&lt;&gt;"",Nachname,"")</f>
        <v/>
      </c>
      <c r="G4" s="68"/>
      <c r="H4" s="68"/>
      <c r="I4" s="67" t="s">
        <v>17</v>
      </c>
      <c r="J4" s="67"/>
      <c r="K4" s="71" t="str">
        <f>IF(Vorgesetzter&lt;&gt;"",Vorgesetzter,"")</f>
        <v/>
      </c>
      <c r="L4" s="71"/>
      <c r="M4" s="71"/>
      <c r="N4" s="3" t="s">
        <v>27</v>
      </c>
    </row>
    <row r="5" spans="1:16" ht="14.25" customHeight="1" x14ac:dyDescent="0.2">
      <c r="B5" s="67" t="s">
        <v>7</v>
      </c>
      <c r="C5" s="67"/>
      <c r="D5" s="67"/>
      <c r="E5" s="67"/>
      <c r="F5" s="71" t="str">
        <f>IF(Vorname&lt;&gt;"",Vorname,"")</f>
        <v/>
      </c>
      <c r="G5" s="71"/>
      <c r="H5" s="71"/>
      <c r="I5" s="67" t="s">
        <v>18</v>
      </c>
      <c r="J5" s="67"/>
      <c r="K5" s="71" t="str">
        <f>IF(Telefon&lt;&gt;"",Telefon,"")</f>
        <v/>
      </c>
      <c r="L5" s="71"/>
      <c r="M5" s="71"/>
      <c r="N5" s="4" t="s">
        <v>28</v>
      </c>
    </row>
    <row r="6" spans="1:16" ht="19.5" customHeight="1" thickBot="1" x14ac:dyDescent="0.25"/>
    <row r="7" spans="1:16" s="13" customFormat="1" ht="23.25" customHeight="1" thickBot="1" x14ac:dyDescent="0.25">
      <c r="B7" s="5" t="s">
        <v>8</v>
      </c>
      <c r="C7" s="6"/>
      <c r="D7" s="6"/>
      <c r="E7" s="7"/>
      <c r="F7" s="5" t="s">
        <v>9</v>
      </c>
      <c r="G7" s="6"/>
      <c r="H7" s="8"/>
      <c r="I7" s="9" t="s">
        <v>13</v>
      </c>
      <c r="J7" s="54" t="s">
        <v>30</v>
      </c>
      <c r="K7" s="63" t="s">
        <v>35</v>
      </c>
      <c r="L7" s="10" t="s">
        <v>10</v>
      </c>
      <c r="M7" s="11" t="s">
        <v>11</v>
      </c>
      <c r="N7" s="12" t="s">
        <v>32</v>
      </c>
      <c r="O7" s="58" t="s">
        <v>33</v>
      </c>
      <c r="P7" s="1"/>
    </row>
    <row r="8" spans="1:16" ht="5.25" customHeight="1" thickBot="1" x14ac:dyDescent="0.25">
      <c r="M8" s="14"/>
      <c r="N8" s="14"/>
    </row>
    <row r="9" spans="1:16" s="18" customFormat="1" ht="18" customHeight="1" thickBot="1" x14ac:dyDescent="0.25">
      <c r="B9" s="64">
        <f>WEEKDAY(C9)</f>
        <v>3</v>
      </c>
      <c r="C9" s="74">
        <f>D3</f>
        <v>45839</v>
      </c>
      <c r="D9" s="74"/>
      <c r="E9" s="75"/>
      <c r="F9" s="44"/>
      <c r="G9" s="47"/>
      <c r="H9" s="48" t="s">
        <v>12</v>
      </c>
      <c r="I9" s="15">
        <f>IF(K9&lt;&gt;0,0,IF(AND(6&lt;(24*(G9-F9)),(24*(G9-F9))&lt;=9.5),0.5,0))</f>
        <v>0</v>
      </c>
      <c r="J9" s="16">
        <f>IF(K9&lt;&gt;0,0,IF(9.5&lt;(24*(G9-F9)),0.75,0))</f>
        <v>0</v>
      </c>
      <c r="K9" s="60">
        <v>0</v>
      </c>
      <c r="L9" s="62">
        <f t="shared" ref="L9:L39" si="0">ROUND(IF(O9="",24*(G9-F9)-SUM(I9:J9)-24*K9,IF(O9="K",Standardzeit,IF(O9="U",Standardzeit,24*(G9-F9)-SUM(I9:J9)-24*K9))),2)</f>
        <v>0</v>
      </c>
      <c r="M9" s="17"/>
      <c r="N9" s="59"/>
      <c r="O9" s="55"/>
      <c r="P9" s="1"/>
    </row>
    <row r="10" spans="1:16" s="18" customFormat="1" ht="18.75" customHeight="1" thickBot="1" x14ac:dyDescent="0.25">
      <c r="B10" s="65">
        <f t="shared" ref="B10:B39" si="1">WEEKDAY(C10)</f>
        <v>4</v>
      </c>
      <c r="C10" s="72">
        <f>C9+1</f>
        <v>45840</v>
      </c>
      <c r="D10" s="72"/>
      <c r="E10" s="73"/>
      <c r="F10" s="45"/>
      <c r="G10" s="49"/>
      <c r="H10" s="50" t="s">
        <v>12</v>
      </c>
      <c r="I10" s="19">
        <f t="shared" ref="I10:I39" si="2">IF(K10&lt;&gt;0,0,IF(AND(6&lt;(24*(G10-F10)),(24*(G10-F10))&lt;=9.5),0.5,0))</f>
        <v>0</v>
      </c>
      <c r="J10" s="20">
        <f t="shared" ref="J10:J39" si="3">IF(K10&lt;&gt;0,0,IF(9.5&lt;(24*(G10-F10)),0.75,0))</f>
        <v>0</v>
      </c>
      <c r="K10" s="61">
        <v>0</v>
      </c>
      <c r="L10" s="62">
        <f t="shared" si="0"/>
        <v>0</v>
      </c>
      <c r="M10" s="21"/>
      <c r="N10" s="22"/>
      <c r="O10" s="56"/>
      <c r="P10" s="1"/>
    </row>
    <row r="11" spans="1:16" s="18" customFormat="1" ht="18.75" customHeight="1" thickBot="1" x14ac:dyDescent="0.25">
      <c r="B11" s="65">
        <f t="shared" si="1"/>
        <v>5</v>
      </c>
      <c r="C11" s="72">
        <f t="shared" ref="C11:C39" si="4">C10+1</f>
        <v>45841</v>
      </c>
      <c r="D11" s="72"/>
      <c r="E11" s="73"/>
      <c r="F11" s="45"/>
      <c r="G11" s="49"/>
      <c r="H11" s="50" t="s">
        <v>12</v>
      </c>
      <c r="I11" s="19">
        <f t="shared" si="2"/>
        <v>0</v>
      </c>
      <c r="J11" s="20">
        <f t="shared" si="3"/>
        <v>0</v>
      </c>
      <c r="K11" s="61">
        <v>0</v>
      </c>
      <c r="L11" s="62">
        <f t="shared" si="0"/>
        <v>0</v>
      </c>
      <c r="M11" s="21"/>
      <c r="N11" s="22"/>
      <c r="O11" s="56"/>
      <c r="P11" s="1"/>
    </row>
    <row r="12" spans="1:16" s="18" customFormat="1" ht="18.75" customHeight="1" thickBot="1" x14ac:dyDescent="0.25">
      <c r="B12" s="65">
        <f t="shared" si="1"/>
        <v>6</v>
      </c>
      <c r="C12" s="72">
        <f t="shared" si="4"/>
        <v>45842</v>
      </c>
      <c r="D12" s="72"/>
      <c r="E12" s="73"/>
      <c r="F12" s="45"/>
      <c r="G12" s="49"/>
      <c r="H12" s="50" t="s">
        <v>12</v>
      </c>
      <c r="I12" s="19">
        <f t="shared" si="2"/>
        <v>0</v>
      </c>
      <c r="J12" s="20">
        <f t="shared" si="3"/>
        <v>0</v>
      </c>
      <c r="K12" s="61">
        <v>0</v>
      </c>
      <c r="L12" s="62">
        <f t="shared" si="0"/>
        <v>0</v>
      </c>
      <c r="M12" s="21"/>
      <c r="N12" s="22"/>
      <c r="O12" s="56"/>
      <c r="P12" s="1"/>
    </row>
    <row r="13" spans="1:16" s="18" customFormat="1" ht="18.75" customHeight="1" thickBot="1" x14ac:dyDescent="0.25">
      <c r="B13" s="65">
        <f t="shared" si="1"/>
        <v>7</v>
      </c>
      <c r="C13" s="72">
        <f t="shared" si="4"/>
        <v>45843</v>
      </c>
      <c r="D13" s="72"/>
      <c r="E13" s="73"/>
      <c r="F13" s="45"/>
      <c r="G13" s="49"/>
      <c r="H13" s="50" t="s">
        <v>12</v>
      </c>
      <c r="I13" s="19">
        <f t="shared" si="2"/>
        <v>0</v>
      </c>
      <c r="J13" s="20">
        <f t="shared" si="3"/>
        <v>0</v>
      </c>
      <c r="K13" s="61">
        <v>0</v>
      </c>
      <c r="L13" s="62">
        <f t="shared" si="0"/>
        <v>0</v>
      </c>
      <c r="M13" s="21"/>
      <c r="N13" s="22"/>
      <c r="O13" s="56"/>
      <c r="P13" s="1"/>
    </row>
    <row r="14" spans="1:16" s="18" customFormat="1" ht="18.75" customHeight="1" thickBot="1" x14ac:dyDescent="0.25">
      <c r="B14" s="65">
        <f t="shared" si="1"/>
        <v>1</v>
      </c>
      <c r="C14" s="72">
        <f t="shared" si="4"/>
        <v>45844</v>
      </c>
      <c r="D14" s="72"/>
      <c r="E14" s="73"/>
      <c r="F14" s="45"/>
      <c r="G14" s="49"/>
      <c r="H14" s="50" t="s">
        <v>12</v>
      </c>
      <c r="I14" s="19">
        <f t="shared" si="2"/>
        <v>0</v>
      </c>
      <c r="J14" s="20">
        <f t="shared" si="3"/>
        <v>0</v>
      </c>
      <c r="K14" s="61">
        <v>0</v>
      </c>
      <c r="L14" s="62">
        <f t="shared" si="0"/>
        <v>0</v>
      </c>
      <c r="M14" s="21"/>
      <c r="N14" s="22"/>
      <c r="O14" s="56"/>
      <c r="P14" s="1"/>
    </row>
    <row r="15" spans="1:16" s="18" customFormat="1" ht="18.75" customHeight="1" thickBot="1" x14ac:dyDescent="0.25">
      <c r="B15" s="65">
        <f t="shared" si="1"/>
        <v>2</v>
      </c>
      <c r="C15" s="72">
        <f t="shared" si="4"/>
        <v>45845</v>
      </c>
      <c r="D15" s="72"/>
      <c r="E15" s="73"/>
      <c r="F15" s="45"/>
      <c r="G15" s="49"/>
      <c r="H15" s="50" t="s">
        <v>12</v>
      </c>
      <c r="I15" s="19">
        <f t="shared" si="2"/>
        <v>0</v>
      </c>
      <c r="J15" s="20">
        <f t="shared" si="3"/>
        <v>0</v>
      </c>
      <c r="K15" s="61">
        <v>0</v>
      </c>
      <c r="L15" s="62">
        <f t="shared" si="0"/>
        <v>0</v>
      </c>
      <c r="M15" s="21"/>
      <c r="N15" s="22"/>
      <c r="O15" s="56"/>
      <c r="P15" s="1"/>
    </row>
    <row r="16" spans="1:16" s="18" customFormat="1" ht="18.75" customHeight="1" thickBot="1" x14ac:dyDescent="0.25">
      <c r="B16" s="65">
        <f t="shared" si="1"/>
        <v>3</v>
      </c>
      <c r="C16" s="72">
        <f t="shared" si="4"/>
        <v>45846</v>
      </c>
      <c r="D16" s="72"/>
      <c r="E16" s="73"/>
      <c r="F16" s="45"/>
      <c r="G16" s="49"/>
      <c r="H16" s="50" t="s">
        <v>12</v>
      </c>
      <c r="I16" s="19">
        <f t="shared" si="2"/>
        <v>0</v>
      </c>
      <c r="J16" s="20">
        <f t="shared" si="3"/>
        <v>0</v>
      </c>
      <c r="K16" s="61">
        <v>0</v>
      </c>
      <c r="L16" s="62">
        <f t="shared" si="0"/>
        <v>0</v>
      </c>
      <c r="M16" s="21"/>
      <c r="N16" s="22"/>
      <c r="O16" s="56"/>
      <c r="P16" s="1"/>
    </row>
    <row r="17" spans="2:16" s="18" customFormat="1" ht="18.75" customHeight="1" thickBot="1" x14ac:dyDescent="0.25">
      <c r="B17" s="65">
        <f t="shared" si="1"/>
        <v>4</v>
      </c>
      <c r="C17" s="72">
        <f t="shared" si="4"/>
        <v>45847</v>
      </c>
      <c r="D17" s="72"/>
      <c r="E17" s="73"/>
      <c r="F17" s="45"/>
      <c r="G17" s="49"/>
      <c r="H17" s="50" t="s">
        <v>12</v>
      </c>
      <c r="I17" s="19">
        <f t="shared" si="2"/>
        <v>0</v>
      </c>
      <c r="J17" s="20">
        <f t="shared" si="3"/>
        <v>0</v>
      </c>
      <c r="K17" s="61">
        <v>0</v>
      </c>
      <c r="L17" s="62">
        <f t="shared" si="0"/>
        <v>0</v>
      </c>
      <c r="M17" s="21"/>
      <c r="N17" s="22"/>
      <c r="O17" s="56"/>
      <c r="P17" s="1"/>
    </row>
    <row r="18" spans="2:16" s="18" customFormat="1" ht="18.75" customHeight="1" thickBot="1" x14ac:dyDescent="0.25">
      <c r="B18" s="65">
        <f t="shared" si="1"/>
        <v>5</v>
      </c>
      <c r="C18" s="72">
        <f t="shared" si="4"/>
        <v>45848</v>
      </c>
      <c r="D18" s="72"/>
      <c r="E18" s="73"/>
      <c r="F18" s="45"/>
      <c r="G18" s="49"/>
      <c r="H18" s="50" t="s">
        <v>12</v>
      </c>
      <c r="I18" s="19">
        <f t="shared" si="2"/>
        <v>0</v>
      </c>
      <c r="J18" s="20">
        <f t="shared" si="3"/>
        <v>0</v>
      </c>
      <c r="K18" s="61">
        <v>0</v>
      </c>
      <c r="L18" s="62">
        <f t="shared" si="0"/>
        <v>0</v>
      </c>
      <c r="M18" s="21"/>
      <c r="N18" s="22"/>
      <c r="O18" s="56"/>
      <c r="P18" s="1"/>
    </row>
    <row r="19" spans="2:16" s="18" customFormat="1" ht="18.75" customHeight="1" thickBot="1" x14ac:dyDescent="0.25">
      <c r="B19" s="65">
        <f t="shared" si="1"/>
        <v>6</v>
      </c>
      <c r="C19" s="72">
        <f t="shared" si="4"/>
        <v>45849</v>
      </c>
      <c r="D19" s="72"/>
      <c r="E19" s="73"/>
      <c r="F19" s="45"/>
      <c r="G19" s="49"/>
      <c r="H19" s="50" t="s">
        <v>12</v>
      </c>
      <c r="I19" s="19">
        <f t="shared" si="2"/>
        <v>0</v>
      </c>
      <c r="J19" s="20">
        <f t="shared" si="3"/>
        <v>0</v>
      </c>
      <c r="K19" s="61">
        <v>0</v>
      </c>
      <c r="L19" s="62">
        <f t="shared" si="0"/>
        <v>0</v>
      </c>
      <c r="M19" s="21"/>
      <c r="N19" s="22"/>
      <c r="O19" s="56"/>
      <c r="P19" s="1"/>
    </row>
    <row r="20" spans="2:16" s="18" customFormat="1" ht="18.75" customHeight="1" thickBot="1" x14ac:dyDescent="0.25">
      <c r="B20" s="65">
        <f t="shared" si="1"/>
        <v>7</v>
      </c>
      <c r="C20" s="72">
        <f t="shared" si="4"/>
        <v>45850</v>
      </c>
      <c r="D20" s="72"/>
      <c r="E20" s="73"/>
      <c r="F20" s="45"/>
      <c r="G20" s="49"/>
      <c r="H20" s="50" t="s">
        <v>12</v>
      </c>
      <c r="I20" s="19">
        <f t="shared" si="2"/>
        <v>0</v>
      </c>
      <c r="J20" s="20">
        <f t="shared" si="3"/>
        <v>0</v>
      </c>
      <c r="K20" s="61">
        <v>0</v>
      </c>
      <c r="L20" s="62">
        <f t="shared" si="0"/>
        <v>0</v>
      </c>
      <c r="M20" s="21"/>
      <c r="N20" s="22"/>
      <c r="O20" s="56"/>
      <c r="P20" s="1"/>
    </row>
    <row r="21" spans="2:16" s="18" customFormat="1" ht="18.75" customHeight="1" thickBot="1" x14ac:dyDescent="0.25">
      <c r="B21" s="65">
        <f t="shared" si="1"/>
        <v>1</v>
      </c>
      <c r="C21" s="72">
        <f t="shared" si="4"/>
        <v>45851</v>
      </c>
      <c r="D21" s="72"/>
      <c r="E21" s="73"/>
      <c r="F21" s="45"/>
      <c r="G21" s="49"/>
      <c r="H21" s="50" t="s">
        <v>12</v>
      </c>
      <c r="I21" s="19">
        <f t="shared" si="2"/>
        <v>0</v>
      </c>
      <c r="J21" s="20">
        <f t="shared" si="3"/>
        <v>0</v>
      </c>
      <c r="K21" s="61">
        <v>0</v>
      </c>
      <c r="L21" s="62">
        <f t="shared" si="0"/>
        <v>0</v>
      </c>
      <c r="M21" s="21"/>
      <c r="N21" s="22"/>
      <c r="O21" s="56"/>
      <c r="P21" s="1"/>
    </row>
    <row r="22" spans="2:16" s="18" customFormat="1" ht="18.75" customHeight="1" thickBot="1" x14ac:dyDescent="0.25">
      <c r="B22" s="65">
        <f t="shared" si="1"/>
        <v>2</v>
      </c>
      <c r="C22" s="72">
        <f t="shared" si="4"/>
        <v>45852</v>
      </c>
      <c r="D22" s="72"/>
      <c r="E22" s="73"/>
      <c r="F22" s="45"/>
      <c r="G22" s="49"/>
      <c r="H22" s="50" t="s">
        <v>12</v>
      </c>
      <c r="I22" s="19">
        <f t="shared" si="2"/>
        <v>0</v>
      </c>
      <c r="J22" s="20">
        <f t="shared" si="3"/>
        <v>0</v>
      </c>
      <c r="K22" s="61">
        <v>0</v>
      </c>
      <c r="L22" s="62">
        <f t="shared" si="0"/>
        <v>0</v>
      </c>
      <c r="M22" s="21"/>
      <c r="N22" s="22"/>
      <c r="O22" s="56"/>
      <c r="P22" s="1"/>
    </row>
    <row r="23" spans="2:16" s="18" customFormat="1" ht="18.75" customHeight="1" thickBot="1" x14ac:dyDescent="0.25">
      <c r="B23" s="65">
        <f t="shared" si="1"/>
        <v>3</v>
      </c>
      <c r="C23" s="72">
        <f t="shared" si="4"/>
        <v>45853</v>
      </c>
      <c r="D23" s="72"/>
      <c r="E23" s="73"/>
      <c r="F23" s="45"/>
      <c r="G23" s="49"/>
      <c r="H23" s="50" t="s">
        <v>12</v>
      </c>
      <c r="I23" s="19">
        <f t="shared" si="2"/>
        <v>0</v>
      </c>
      <c r="J23" s="20">
        <f t="shared" si="3"/>
        <v>0</v>
      </c>
      <c r="K23" s="61">
        <v>0</v>
      </c>
      <c r="L23" s="62">
        <f t="shared" si="0"/>
        <v>0</v>
      </c>
      <c r="M23" s="21"/>
      <c r="N23" s="22"/>
      <c r="O23" s="56"/>
      <c r="P23" s="1"/>
    </row>
    <row r="24" spans="2:16" s="18" customFormat="1" ht="18.75" customHeight="1" thickBot="1" x14ac:dyDescent="0.25">
      <c r="B24" s="65">
        <f t="shared" si="1"/>
        <v>4</v>
      </c>
      <c r="C24" s="72">
        <f t="shared" si="4"/>
        <v>45854</v>
      </c>
      <c r="D24" s="72"/>
      <c r="E24" s="73"/>
      <c r="F24" s="45"/>
      <c r="G24" s="49"/>
      <c r="H24" s="50" t="s">
        <v>12</v>
      </c>
      <c r="I24" s="19">
        <f t="shared" si="2"/>
        <v>0</v>
      </c>
      <c r="J24" s="20">
        <f t="shared" si="3"/>
        <v>0</v>
      </c>
      <c r="K24" s="61">
        <v>0</v>
      </c>
      <c r="L24" s="62">
        <f t="shared" si="0"/>
        <v>0</v>
      </c>
      <c r="M24" s="21"/>
      <c r="N24" s="22"/>
      <c r="O24" s="56"/>
      <c r="P24" s="1"/>
    </row>
    <row r="25" spans="2:16" s="18" customFormat="1" ht="18.75" customHeight="1" thickBot="1" x14ac:dyDescent="0.25">
      <c r="B25" s="65">
        <f t="shared" si="1"/>
        <v>5</v>
      </c>
      <c r="C25" s="72">
        <f t="shared" si="4"/>
        <v>45855</v>
      </c>
      <c r="D25" s="72"/>
      <c r="E25" s="73"/>
      <c r="F25" s="45"/>
      <c r="G25" s="49"/>
      <c r="H25" s="50" t="s">
        <v>12</v>
      </c>
      <c r="I25" s="19">
        <f t="shared" si="2"/>
        <v>0</v>
      </c>
      <c r="J25" s="20">
        <f t="shared" si="3"/>
        <v>0</v>
      </c>
      <c r="K25" s="61">
        <v>0</v>
      </c>
      <c r="L25" s="62">
        <f t="shared" si="0"/>
        <v>0</v>
      </c>
      <c r="M25" s="21"/>
      <c r="N25" s="22"/>
      <c r="O25" s="56"/>
      <c r="P25" s="1"/>
    </row>
    <row r="26" spans="2:16" s="18" customFormat="1" ht="18.75" customHeight="1" thickBot="1" x14ac:dyDescent="0.25">
      <c r="B26" s="65">
        <f t="shared" si="1"/>
        <v>6</v>
      </c>
      <c r="C26" s="72">
        <f t="shared" si="4"/>
        <v>45856</v>
      </c>
      <c r="D26" s="72"/>
      <c r="E26" s="73"/>
      <c r="F26" s="45"/>
      <c r="G26" s="49"/>
      <c r="H26" s="50" t="s">
        <v>12</v>
      </c>
      <c r="I26" s="19">
        <f t="shared" si="2"/>
        <v>0</v>
      </c>
      <c r="J26" s="20">
        <f t="shared" si="3"/>
        <v>0</v>
      </c>
      <c r="K26" s="61">
        <v>0</v>
      </c>
      <c r="L26" s="62">
        <f t="shared" si="0"/>
        <v>0</v>
      </c>
      <c r="M26" s="21"/>
      <c r="N26" s="22"/>
      <c r="O26" s="56"/>
      <c r="P26" s="1"/>
    </row>
    <row r="27" spans="2:16" s="18" customFormat="1" ht="18.75" customHeight="1" thickBot="1" x14ac:dyDescent="0.25">
      <c r="B27" s="65">
        <f t="shared" si="1"/>
        <v>7</v>
      </c>
      <c r="C27" s="72">
        <f t="shared" si="4"/>
        <v>45857</v>
      </c>
      <c r="D27" s="72"/>
      <c r="E27" s="73"/>
      <c r="F27" s="45"/>
      <c r="G27" s="49"/>
      <c r="H27" s="50" t="s">
        <v>12</v>
      </c>
      <c r="I27" s="19">
        <f t="shared" si="2"/>
        <v>0</v>
      </c>
      <c r="J27" s="20">
        <f t="shared" si="3"/>
        <v>0</v>
      </c>
      <c r="K27" s="61">
        <v>0</v>
      </c>
      <c r="L27" s="62">
        <f t="shared" si="0"/>
        <v>0</v>
      </c>
      <c r="M27" s="21"/>
      <c r="N27" s="22"/>
      <c r="O27" s="56"/>
      <c r="P27" s="1"/>
    </row>
    <row r="28" spans="2:16" s="18" customFormat="1" ht="18.75" customHeight="1" thickBot="1" x14ac:dyDescent="0.25">
      <c r="B28" s="65">
        <f t="shared" si="1"/>
        <v>1</v>
      </c>
      <c r="C28" s="72">
        <f t="shared" si="4"/>
        <v>45858</v>
      </c>
      <c r="D28" s="72"/>
      <c r="E28" s="73"/>
      <c r="F28" s="45"/>
      <c r="G28" s="49"/>
      <c r="H28" s="50" t="s">
        <v>12</v>
      </c>
      <c r="I28" s="19">
        <f t="shared" si="2"/>
        <v>0</v>
      </c>
      <c r="J28" s="20">
        <f t="shared" si="3"/>
        <v>0</v>
      </c>
      <c r="K28" s="61">
        <v>0</v>
      </c>
      <c r="L28" s="62">
        <f t="shared" si="0"/>
        <v>0</v>
      </c>
      <c r="M28" s="21"/>
      <c r="N28" s="22"/>
      <c r="O28" s="56"/>
      <c r="P28" s="1"/>
    </row>
    <row r="29" spans="2:16" s="18" customFormat="1" ht="18.75" customHeight="1" thickBot="1" x14ac:dyDescent="0.25">
      <c r="B29" s="65">
        <f t="shared" si="1"/>
        <v>2</v>
      </c>
      <c r="C29" s="72">
        <f t="shared" si="4"/>
        <v>45859</v>
      </c>
      <c r="D29" s="72"/>
      <c r="E29" s="73"/>
      <c r="F29" s="45"/>
      <c r="G29" s="49"/>
      <c r="H29" s="50" t="s">
        <v>12</v>
      </c>
      <c r="I29" s="19">
        <f t="shared" si="2"/>
        <v>0</v>
      </c>
      <c r="J29" s="20">
        <f t="shared" si="3"/>
        <v>0</v>
      </c>
      <c r="K29" s="61">
        <v>0</v>
      </c>
      <c r="L29" s="62">
        <f t="shared" si="0"/>
        <v>0</v>
      </c>
      <c r="M29" s="21"/>
      <c r="N29" s="22"/>
      <c r="O29" s="56"/>
      <c r="P29" s="1"/>
    </row>
    <row r="30" spans="2:16" s="18" customFormat="1" ht="18.75" customHeight="1" thickBot="1" x14ac:dyDescent="0.25">
      <c r="B30" s="65">
        <f t="shared" si="1"/>
        <v>3</v>
      </c>
      <c r="C30" s="72">
        <f t="shared" si="4"/>
        <v>45860</v>
      </c>
      <c r="D30" s="72"/>
      <c r="E30" s="73"/>
      <c r="F30" s="45"/>
      <c r="G30" s="49"/>
      <c r="H30" s="50" t="s">
        <v>12</v>
      </c>
      <c r="I30" s="19">
        <f t="shared" si="2"/>
        <v>0</v>
      </c>
      <c r="J30" s="20">
        <f t="shared" si="3"/>
        <v>0</v>
      </c>
      <c r="K30" s="61">
        <v>0</v>
      </c>
      <c r="L30" s="62">
        <f t="shared" si="0"/>
        <v>0</v>
      </c>
      <c r="M30" s="21"/>
      <c r="N30" s="22"/>
      <c r="O30" s="56"/>
      <c r="P30" s="1"/>
    </row>
    <row r="31" spans="2:16" s="18" customFormat="1" ht="18.75" customHeight="1" thickBot="1" x14ac:dyDescent="0.25">
      <c r="B31" s="65">
        <f t="shared" si="1"/>
        <v>4</v>
      </c>
      <c r="C31" s="72">
        <f t="shared" si="4"/>
        <v>45861</v>
      </c>
      <c r="D31" s="72"/>
      <c r="E31" s="73"/>
      <c r="F31" s="45"/>
      <c r="G31" s="49"/>
      <c r="H31" s="50" t="s">
        <v>12</v>
      </c>
      <c r="I31" s="19">
        <f t="shared" si="2"/>
        <v>0</v>
      </c>
      <c r="J31" s="20">
        <f t="shared" si="3"/>
        <v>0</v>
      </c>
      <c r="K31" s="61">
        <v>0</v>
      </c>
      <c r="L31" s="62">
        <f t="shared" si="0"/>
        <v>0</v>
      </c>
      <c r="M31" s="21"/>
      <c r="N31" s="22"/>
      <c r="O31" s="56"/>
      <c r="P31" s="1"/>
    </row>
    <row r="32" spans="2:16" s="18" customFormat="1" ht="18.75" customHeight="1" thickBot="1" x14ac:dyDescent="0.25">
      <c r="B32" s="65">
        <f t="shared" si="1"/>
        <v>5</v>
      </c>
      <c r="C32" s="72">
        <f t="shared" si="4"/>
        <v>45862</v>
      </c>
      <c r="D32" s="72"/>
      <c r="E32" s="73"/>
      <c r="F32" s="45"/>
      <c r="G32" s="49"/>
      <c r="H32" s="50" t="s">
        <v>12</v>
      </c>
      <c r="I32" s="19">
        <f t="shared" si="2"/>
        <v>0</v>
      </c>
      <c r="J32" s="20">
        <f t="shared" si="3"/>
        <v>0</v>
      </c>
      <c r="K32" s="61">
        <v>0</v>
      </c>
      <c r="L32" s="62">
        <f t="shared" si="0"/>
        <v>0</v>
      </c>
      <c r="M32" s="21"/>
      <c r="N32" s="22"/>
      <c r="O32" s="56"/>
      <c r="P32" s="1"/>
    </row>
    <row r="33" spans="2:16" s="18" customFormat="1" ht="18.75" customHeight="1" thickBot="1" x14ac:dyDescent="0.25">
      <c r="B33" s="65">
        <f t="shared" si="1"/>
        <v>6</v>
      </c>
      <c r="C33" s="72">
        <f t="shared" si="4"/>
        <v>45863</v>
      </c>
      <c r="D33" s="72"/>
      <c r="E33" s="73"/>
      <c r="F33" s="45"/>
      <c r="G33" s="49"/>
      <c r="H33" s="50" t="s">
        <v>12</v>
      </c>
      <c r="I33" s="19">
        <f t="shared" si="2"/>
        <v>0</v>
      </c>
      <c r="J33" s="20">
        <f t="shared" si="3"/>
        <v>0</v>
      </c>
      <c r="K33" s="61">
        <v>0</v>
      </c>
      <c r="L33" s="62">
        <f t="shared" si="0"/>
        <v>0</v>
      </c>
      <c r="M33" s="21"/>
      <c r="N33" s="22"/>
      <c r="O33" s="56"/>
      <c r="P33" s="1"/>
    </row>
    <row r="34" spans="2:16" s="18" customFormat="1" ht="18.75" customHeight="1" thickBot="1" x14ac:dyDescent="0.25">
      <c r="B34" s="65">
        <f t="shared" si="1"/>
        <v>7</v>
      </c>
      <c r="C34" s="72">
        <f t="shared" si="4"/>
        <v>45864</v>
      </c>
      <c r="D34" s="72"/>
      <c r="E34" s="73"/>
      <c r="F34" s="45"/>
      <c r="G34" s="49"/>
      <c r="H34" s="50" t="s">
        <v>12</v>
      </c>
      <c r="I34" s="19">
        <f t="shared" si="2"/>
        <v>0</v>
      </c>
      <c r="J34" s="20">
        <f t="shared" si="3"/>
        <v>0</v>
      </c>
      <c r="K34" s="61">
        <v>0</v>
      </c>
      <c r="L34" s="62">
        <f t="shared" si="0"/>
        <v>0</v>
      </c>
      <c r="M34" s="21"/>
      <c r="N34" s="22"/>
      <c r="O34" s="56"/>
      <c r="P34" s="1"/>
    </row>
    <row r="35" spans="2:16" s="18" customFormat="1" ht="18.75" customHeight="1" thickBot="1" x14ac:dyDescent="0.25">
      <c r="B35" s="65">
        <f t="shared" si="1"/>
        <v>1</v>
      </c>
      <c r="C35" s="72">
        <f t="shared" si="4"/>
        <v>45865</v>
      </c>
      <c r="D35" s="72"/>
      <c r="E35" s="73"/>
      <c r="F35" s="45"/>
      <c r="G35" s="49"/>
      <c r="H35" s="50" t="s">
        <v>12</v>
      </c>
      <c r="I35" s="19">
        <f t="shared" si="2"/>
        <v>0</v>
      </c>
      <c r="J35" s="20">
        <f t="shared" si="3"/>
        <v>0</v>
      </c>
      <c r="K35" s="61">
        <v>0</v>
      </c>
      <c r="L35" s="62">
        <f t="shared" si="0"/>
        <v>0</v>
      </c>
      <c r="M35" s="21"/>
      <c r="N35" s="22"/>
      <c r="O35" s="56"/>
      <c r="P35" s="1"/>
    </row>
    <row r="36" spans="2:16" s="18" customFormat="1" ht="18.75" customHeight="1" thickBot="1" x14ac:dyDescent="0.25">
      <c r="B36" s="65">
        <f t="shared" si="1"/>
        <v>2</v>
      </c>
      <c r="C36" s="72">
        <f t="shared" si="4"/>
        <v>45866</v>
      </c>
      <c r="D36" s="72"/>
      <c r="E36" s="73"/>
      <c r="F36" s="45"/>
      <c r="G36" s="49"/>
      <c r="H36" s="50" t="s">
        <v>12</v>
      </c>
      <c r="I36" s="19">
        <f t="shared" si="2"/>
        <v>0</v>
      </c>
      <c r="J36" s="20">
        <f t="shared" si="3"/>
        <v>0</v>
      </c>
      <c r="K36" s="61">
        <v>0</v>
      </c>
      <c r="L36" s="62">
        <f t="shared" si="0"/>
        <v>0</v>
      </c>
      <c r="M36" s="21"/>
      <c r="N36" s="22"/>
      <c r="O36" s="56"/>
      <c r="P36" s="1"/>
    </row>
    <row r="37" spans="2:16" s="18" customFormat="1" ht="18.75" customHeight="1" thickBot="1" x14ac:dyDescent="0.25">
      <c r="B37" s="65">
        <f t="shared" si="1"/>
        <v>3</v>
      </c>
      <c r="C37" s="72">
        <f t="shared" si="4"/>
        <v>45867</v>
      </c>
      <c r="D37" s="72"/>
      <c r="E37" s="73"/>
      <c r="F37" s="45"/>
      <c r="G37" s="49"/>
      <c r="H37" s="50" t="s">
        <v>12</v>
      </c>
      <c r="I37" s="19">
        <f t="shared" si="2"/>
        <v>0</v>
      </c>
      <c r="J37" s="20">
        <f t="shared" si="3"/>
        <v>0</v>
      </c>
      <c r="K37" s="61">
        <v>0</v>
      </c>
      <c r="L37" s="62">
        <f t="shared" si="0"/>
        <v>0</v>
      </c>
      <c r="M37" s="21"/>
      <c r="N37" s="22"/>
      <c r="O37" s="56"/>
      <c r="P37" s="1"/>
    </row>
    <row r="38" spans="2:16" s="18" customFormat="1" ht="18" customHeight="1" thickBot="1" x14ac:dyDescent="0.25">
      <c r="B38" s="65">
        <f t="shared" si="1"/>
        <v>4</v>
      </c>
      <c r="C38" s="72">
        <f t="shared" si="4"/>
        <v>45868</v>
      </c>
      <c r="D38" s="72"/>
      <c r="E38" s="73"/>
      <c r="F38" s="45"/>
      <c r="G38" s="49"/>
      <c r="H38" s="50" t="s">
        <v>12</v>
      </c>
      <c r="I38" s="19">
        <f t="shared" si="2"/>
        <v>0</v>
      </c>
      <c r="J38" s="20">
        <f t="shared" si="3"/>
        <v>0</v>
      </c>
      <c r="K38" s="61">
        <v>0</v>
      </c>
      <c r="L38" s="62">
        <f t="shared" si="0"/>
        <v>0</v>
      </c>
      <c r="M38" s="21"/>
      <c r="N38" s="22"/>
      <c r="O38" s="56"/>
      <c r="P38" s="1"/>
    </row>
    <row r="39" spans="2:16" s="18" customFormat="1" ht="18" customHeight="1" thickBot="1" x14ac:dyDescent="0.25">
      <c r="B39" s="65">
        <f t="shared" si="1"/>
        <v>5</v>
      </c>
      <c r="C39" s="72">
        <f t="shared" si="4"/>
        <v>45869</v>
      </c>
      <c r="D39" s="72"/>
      <c r="E39" s="73"/>
      <c r="F39" s="45"/>
      <c r="G39" s="49"/>
      <c r="H39" s="50" t="s">
        <v>12</v>
      </c>
      <c r="I39" s="19">
        <f t="shared" si="2"/>
        <v>0</v>
      </c>
      <c r="J39" s="20">
        <f t="shared" si="3"/>
        <v>0</v>
      </c>
      <c r="K39" s="61">
        <v>0</v>
      </c>
      <c r="L39" s="62">
        <f t="shared" si="0"/>
        <v>0</v>
      </c>
      <c r="M39" s="23"/>
      <c r="N39" s="24"/>
      <c r="O39" s="56"/>
      <c r="P39" s="1"/>
    </row>
    <row r="40" spans="2:16" s="18" customFormat="1" ht="18.75" customHeight="1" thickBot="1" x14ac:dyDescent="0.25">
      <c r="B40" s="25"/>
      <c r="C40" s="85"/>
      <c r="D40" s="85"/>
      <c r="E40" s="86"/>
      <c r="F40" s="46"/>
      <c r="G40" s="51"/>
      <c r="H40" s="52"/>
      <c r="I40" s="26"/>
      <c r="J40" s="27"/>
      <c r="K40" s="28"/>
      <c r="L40" s="57" t="s">
        <v>31</v>
      </c>
      <c r="M40" s="29">
        <f>SUM(L9:L40)</f>
        <v>0</v>
      </c>
      <c r="N40" s="30"/>
      <c r="O40" s="31"/>
      <c r="P40" s="1"/>
    </row>
    <row r="41" spans="2:16" ht="5.25" customHeight="1" x14ac:dyDescent="0.2"/>
    <row r="42" spans="2:16" s="37" customFormat="1" ht="15" customHeight="1" x14ac:dyDescent="0.2">
      <c r="B42" s="32" t="s">
        <v>1</v>
      </c>
      <c r="C42" s="33"/>
      <c r="D42" s="34"/>
      <c r="E42" s="35"/>
      <c r="F42" s="36" t="s">
        <v>2</v>
      </c>
      <c r="K42" s="36" t="s">
        <v>3</v>
      </c>
      <c r="O42" s="38" t="s">
        <v>4</v>
      </c>
      <c r="P42" s="1"/>
    </row>
    <row r="43" spans="2:16" s="37" customFormat="1" ht="9" customHeight="1" x14ac:dyDescent="0.2">
      <c r="B43" s="87">
        <f>M40</f>
        <v>0</v>
      </c>
      <c r="C43" s="88"/>
      <c r="D43" s="88"/>
      <c r="E43" s="89"/>
      <c r="F43" s="39" t="s">
        <v>19</v>
      </c>
      <c r="G43" s="40"/>
      <c r="H43" s="40"/>
      <c r="I43" s="40"/>
      <c r="J43" s="40"/>
      <c r="K43" s="39" t="s">
        <v>21</v>
      </c>
      <c r="L43" s="40"/>
      <c r="O43" s="41"/>
      <c r="P43" s="1"/>
    </row>
    <row r="44" spans="2:16" s="37" customFormat="1" ht="9" customHeight="1" x14ac:dyDescent="0.2">
      <c r="B44" s="90"/>
      <c r="C44" s="88"/>
      <c r="D44" s="88"/>
      <c r="E44" s="89"/>
      <c r="F44" s="39" t="s">
        <v>20</v>
      </c>
      <c r="G44" s="40"/>
      <c r="H44" s="40"/>
      <c r="I44" s="40"/>
      <c r="J44" s="40"/>
      <c r="K44" s="39" t="s">
        <v>22</v>
      </c>
      <c r="L44" s="40"/>
      <c r="O44" s="42" t="s">
        <v>23</v>
      </c>
      <c r="P44" s="1"/>
    </row>
    <row r="45" spans="2:16" s="37" customFormat="1" ht="19.5" customHeight="1" x14ac:dyDescent="0.4">
      <c r="B45" s="91"/>
      <c r="C45" s="92"/>
      <c r="D45" s="92"/>
      <c r="E45" s="93"/>
      <c r="F45" s="94"/>
      <c r="G45" s="95"/>
      <c r="H45" s="95"/>
      <c r="I45" s="95"/>
      <c r="J45" s="95"/>
      <c r="K45" s="83"/>
      <c r="L45" s="83"/>
      <c r="M45" s="83"/>
      <c r="N45" s="84"/>
      <c r="O45" s="43" t="s">
        <v>24</v>
      </c>
      <c r="P45" s="1"/>
    </row>
  </sheetData>
  <sheetProtection algorithmName="SHA-512" hashValue="kYTLA7Wt2uF4Nx0Qo3+WmjLLz9XHpJRTXRe+9huWjabNx4pOvFzG4vBDeQYmWnnmgcKlkymLZ6ljfaHTRsolRg==" saltValue="+ntbVL37Vdijr1D+apTrzQ==" spinCount="100000" sheet="1" objects="1" scenarios="1"/>
  <mergeCells count="51">
    <mergeCell ref="C20:E20"/>
    <mergeCell ref="I4:J4"/>
    <mergeCell ref="K4:M4"/>
    <mergeCell ref="B5:E5"/>
    <mergeCell ref="F5:H5"/>
    <mergeCell ref="I5:J5"/>
    <mergeCell ref="K5:M5"/>
    <mergeCell ref="B4:E4"/>
    <mergeCell ref="F4:H4"/>
    <mergeCell ref="C9:E9"/>
    <mergeCell ref="C10:E10"/>
    <mergeCell ref="C16:E16"/>
    <mergeCell ref="A1:P1"/>
    <mergeCell ref="C17:E17"/>
    <mergeCell ref="C18:E18"/>
    <mergeCell ref="C19:E19"/>
    <mergeCell ref="C11:E11"/>
    <mergeCell ref="C12:E12"/>
    <mergeCell ref="C13:E13"/>
    <mergeCell ref="C14:E14"/>
    <mergeCell ref="C15:E15"/>
    <mergeCell ref="C37:E37"/>
    <mergeCell ref="C38:E38"/>
    <mergeCell ref="C31:E31"/>
    <mergeCell ref="C32:E32"/>
    <mergeCell ref="C21:E21"/>
    <mergeCell ref="C22:E22"/>
    <mergeCell ref="C23:E23"/>
    <mergeCell ref="C24:E24"/>
    <mergeCell ref="C27:E27"/>
    <mergeCell ref="C28:E28"/>
    <mergeCell ref="C29:E29"/>
    <mergeCell ref="C30:E30"/>
    <mergeCell ref="C25:E25"/>
    <mergeCell ref="C26:E26"/>
    <mergeCell ref="C39:E39"/>
    <mergeCell ref="C40:E40"/>
    <mergeCell ref="B43:E45"/>
    <mergeCell ref="I2:J2"/>
    <mergeCell ref="K2:M2"/>
    <mergeCell ref="B3:C3"/>
    <mergeCell ref="D3:E3"/>
    <mergeCell ref="G3:H3"/>
    <mergeCell ref="I3:J3"/>
    <mergeCell ref="K3:M3"/>
    <mergeCell ref="F45:J45"/>
    <mergeCell ref="K45:N45"/>
    <mergeCell ref="C33:E33"/>
    <mergeCell ref="C34:E34"/>
    <mergeCell ref="C35:E35"/>
    <mergeCell ref="C36:E36"/>
  </mergeCells>
  <phoneticPr fontId="1" type="noConversion"/>
  <pageMargins left="0.19685039370078741" right="0.19685039370078741" top="0.98425196850393704" bottom="0.98425196850393704" header="0.51181102362204722" footer="0.51181102362204722"/>
  <pageSetup paperSize="9" scale="75" orientation="portrait" horizontalDpi="200" verticalDpi="200" r:id="rId1"/>
  <headerFooter alignWithMargins="0"/>
  <ignoredErrors>
    <ignoredError sqref="F2:M5" unlocked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</sheetPr>
  <dimension ref="A1:IT45"/>
  <sheetViews>
    <sheetView zoomScaleNormal="100" workbookViewId="0">
      <selection sqref="A1:P1"/>
    </sheetView>
  </sheetViews>
  <sheetFormatPr baseColWidth="10" defaultColWidth="0" defaultRowHeight="0" customHeight="1" zeroHeight="1" x14ac:dyDescent="0.2"/>
  <cols>
    <col min="1" max="1" width="9.42578125" style="1" customWidth="1"/>
    <col min="2" max="2" width="3.7109375" style="1" customWidth="1"/>
    <col min="3" max="3" width="2.7109375" style="1" customWidth="1"/>
    <col min="4" max="5" width="5.28515625" style="1" customWidth="1"/>
    <col min="6" max="6" width="7.85546875" style="1" customWidth="1"/>
    <col min="7" max="7" width="8" style="1" customWidth="1"/>
    <col min="8" max="8" width="2.7109375" style="1" customWidth="1"/>
    <col min="9" max="11" width="6.28515625" style="1" customWidth="1"/>
    <col min="12" max="12" width="12.42578125" style="1" customWidth="1"/>
    <col min="13" max="13" width="12.85546875" style="1" customWidth="1"/>
    <col min="14" max="14" width="10.7109375" style="1" customWidth="1"/>
    <col min="15" max="15" width="21.42578125" style="1" customWidth="1"/>
    <col min="16" max="16" width="9.42578125" style="1" customWidth="1"/>
    <col min="17" max="254" width="0" style="1" hidden="1" customWidth="1"/>
    <col min="255" max="16384" width="3.42578125" style="1" hidden="1"/>
  </cols>
  <sheetData>
    <row r="1" spans="1:16" ht="72" customHeight="1" thickBot="1" x14ac:dyDescent="0.25">
      <c r="A1" s="76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</row>
    <row r="2" spans="1:16" ht="17.25" customHeight="1" thickTop="1" x14ac:dyDescent="0.2">
      <c r="B2" s="2" t="s">
        <v>0</v>
      </c>
      <c r="I2" s="67" t="s">
        <v>15</v>
      </c>
      <c r="J2" s="67"/>
      <c r="K2" s="68" t="str">
        <f>IF(Kunde&lt;&gt;"",Kunde,"")</f>
        <v/>
      </c>
      <c r="L2" s="68"/>
      <c r="M2" s="68"/>
      <c r="N2" s="3" t="s">
        <v>25</v>
      </c>
    </row>
    <row r="3" spans="1:16" ht="13.5" customHeight="1" x14ac:dyDescent="0.2">
      <c r="B3" s="67" t="s">
        <v>5</v>
      </c>
      <c r="C3" s="67"/>
      <c r="D3" s="69">
        <f>Jul!G3+1</f>
        <v>45870</v>
      </c>
      <c r="E3" s="69"/>
      <c r="F3" s="53" t="s">
        <v>14</v>
      </c>
      <c r="G3" s="70">
        <f>C39</f>
        <v>45900</v>
      </c>
      <c r="H3" s="70"/>
      <c r="I3" s="67" t="s">
        <v>16</v>
      </c>
      <c r="J3" s="67"/>
      <c r="K3" s="71" t="str">
        <f>IF(Abteilung&lt;&gt;"",Abteilung,"")</f>
        <v/>
      </c>
      <c r="L3" s="71"/>
      <c r="M3" s="71"/>
      <c r="N3" s="4" t="s">
        <v>26</v>
      </c>
    </row>
    <row r="4" spans="1:16" ht="13.5" customHeight="1" x14ac:dyDescent="0.2">
      <c r="B4" s="67" t="s">
        <v>6</v>
      </c>
      <c r="C4" s="67"/>
      <c r="D4" s="67"/>
      <c r="E4" s="67"/>
      <c r="F4" s="68" t="str">
        <f>IF(Nachname&lt;&gt;"",Nachname,"")</f>
        <v/>
      </c>
      <c r="G4" s="68"/>
      <c r="H4" s="68"/>
      <c r="I4" s="67" t="s">
        <v>17</v>
      </c>
      <c r="J4" s="67"/>
      <c r="K4" s="71" t="str">
        <f>IF(Vorgesetzter&lt;&gt;"",Vorgesetzter,"")</f>
        <v/>
      </c>
      <c r="L4" s="71"/>
      <c r="M4" s="71"/>
      <c r="N4" s="3" t="s">
        <v>27</v>
      </c>
    </row>
    <row r="5" spans="1:16" ht="14.25" customHeight="1" x14ac:dyDescent="0.2">
      <c r="B5" s="67" t="s">
        <v>7</v>
      </c>
      <c r="C5" s="67"/>
      <c r="D5" s="67"/>
      <c r="E5" s="67"/>
      <c r="F5" s="71" t="str">
        <f>IF(Vorname&lt;&gt;"",Vorname,"")</f>
        <v/>
      </c>
      <c r="G5" s="71"/>
      <c r="H5" s="71"/>
      <c r="I5" s="67" t="s">
        <v>18</v>
      </c>
      <c r="J5" s="67"/>
      <c r="K5" s="71" t="str">
        <f>IF(Telefon&lt;&gt;"",Telefon,"")</f>
        <v/>
      </c>
      <c r="L5" s="71"/>
      <c r="M5" s="71"/>
      <c r="N5" s="4" t="s">
        <v>28</v>
      </c>
    </row>
    <row r="6" spans="1:16" ht="19.5" customHeight="1" thickBot="1" x14ac:dyDescent="0.25"/>
    <row r="7" spans="1:16" s="13" customFormat="1" ht="23.25" customHeight="1" thickBot="1" x14ac:dyDescent="0.25">
      <c r="B7" s="5" t="s">
        <v>8</v>
      </c>
      <c r="C7" s="6"/>
      <c r="D7" s="6"/>
      <c r="E7" s="7"/>
      <c r="F7" s="5" t="s">
        <v>9</v>
      </c>
      <c r="G7" s="6"/>
      <c r="H7" s="8"/>
      <c r="I7" s="9" t="s">
        <v>13</v>
      </c>
      <c r="J7" s="54" t="s">
        <v>30</v>
      </c>
      <c r="K7" s="63" t="s">
        <v>35</v>
      </c>
      <c r="L7" s="10" t="s">
        <v>10</v>
      </c>
      <c r="M7" s="11" t="s">
        <v>11</v>
      </c>
      <c r="N7" s="12" t="s">
        <v>32</v>
      </c>
      <c r="O7" s="58" t="s">
        <v>33</v>
      </c>
      <c r="P7" s="1"/>
    </row>
    <row r="8" spans="1:16" ht="5.25" customHeight="1" thickBot="1" x14ac:dyDescent="0.25">
      <c r="M8" s="14"/>
      <c r="N8" s="14"/>
    </row>
    <row r="9" spans="1:16" s="18" customFormat="1" ht="18" customHeight="1" thickBot="1" x14ac:dyDescent="0.25">
      <c r="B9" s="64">
        <f>WEEKDAY(C9)</f>
        <v>6</v>
      </c>
      <c r="C9" s="74">
        <f>D3</f>
        <v>45870</v>
      </c>
      <c r="D9" s="74"/>
      <c r="E9" s="75"/>
      <c r="F9" s="44"/>
      <c r="G9" s="47"/>
      <c r="H9" s="48" t="s">
        <v>12</v>
      </c>
      <c r="I9" s="15">
        <f>IF(K9&lt;&gt;0,0,IF(AND(6&lt;(24*(G9-F9)),(24*(G9-F9))&lt;=9.5),0.5,0))</f>
        <v>0</v>
      </c>
      <c r="J9" s="16">
        <f>IF(K9&lt;&gt;0,0,IF(9.5&lt;(24*(G9-F9)),0.75,0))</f>
        <v>0</v>
      </c>
      <c r="K9" s="60">
        <v>0</v>
      </c>
      <c r="L9" s="62">
        <f t="shared" ref="L9:L39" si="0">ROUND(IF(O9="",24*(G9-F9)-SUM(I9:J9)-24*K9,IF(O9="K",Standardzeit,IF(O9="U",Standardzeit,24*(G9-F9)-SUM(I9:J9)-24*K9))),2)</f>
        <v>0</v>
      </c>
      <c r="M9" s="17"/>
      <c r="N9" s="59"/>
      <c r="O9" s="55"/>
      <c r="P9" s="1"/>
    </row>
    <row r="10" spans="1:16" s="18" customFormat="1" ht="18.75" customHeight="1" thickBot="1" x14ac:dyDescent="0.25">
      <c r="B10" s="65">
        <f t="shared" ref="B10:B39" si="1">WEEKDAY(C10)</f>
        <v>7</v>
      </c>
      <c r="C10" s="72">
        <f>C9+1</f>
        <v>45871</v>
      </c>
      <c r="D10" s="72"/>
      <c r="E10" s="73"/>
      <c r="F10" s="45"/>
      <c r="G10" s="49"/>
      <c r="H10" s="50" t="s">
        <v>12</v>
      </c>
      <c r="I10" s="19">
        <f t="shared" ref="I10:I39" si="2">IF(K10&lt;&gt;0,0,IF(AND(6&lt;(24*(G10-F10)),(24*(G10-F10))&lt;=9.5),0.5,0))</f>
        <v>0</v>
      </c>
      <c r="J10" s="20">
        <f t="shared" ref="J10:J39" si="3">IF(K10&lt;&gt;0,0,IF(9.5&lt;(24*(G10-F10)),0.75,0))</f>
        <v>0</v>
      </c>
      <c r="K10" s="61">
        <v>0</v>
      </c>
      <c r="L10" s="62">
        <f t="shared" si="0"/>
        <v>0</v>
      </c>
      <c r="M10" s="21"/>
      <c r="N10" s="22"/>
      <c r="O10" s="56"/>
      <c r="P10" s="1"/>
    </row>
    <row r="11" spans="1:16" s="18" customFormat="1" ht="18.75" customHeight="1" thickBot="1" x14ac:dyDescent="0.25">
      <c r="B11" s="65">
        <f t="shared" si="1"/>
        <v>1</v>
      </c>
      <c r="C11" s="72">
        <f t="shared" ref="C11:C39" si="4">C10+1</f>
        <v>45872</v>
      </c>
      <c r="D11" s="72"/>
      <c r="E11" s="73"/>
      <c r="F11" s="45"/>
      <c r="G11" s="49"/>
      <c r="H11" s="50" t="s">
        <v>12</v>
      </c>
      <c r="I11" s="19">
        <f t="shared" si="2"/>
        <v>0</v>
      </c>
      <c r="J11" s="20">
        <f t="shared" si="3"/>
        <v>0</v>
      </c>
      <c r="K11" s="61">
        <v>0</v>
      </c>
      <c r="L11" s="62">
        <f t="shared" si="0"/>
        <v>0</v>
      </c>
      <c r="M11" s="21"/>
      <c r="N11" s="22"/>
      <c r="O11" s="56"/>
      <c r="P11" s="1"/>
    </row>
    <row r="12" spans="1:16" s="18" customFormat="1" ht="18.75" customHeight="1" thickBot="1" x14ac:dyDescent="0.25">
      <c r="B12" s="65">
        <f t="shared" si="1"/>
        <v>2</v>
      </c>
      <c r="C12" s="72">
        <f t="shared" si="4"/>
        <v>45873</v>
      </c>
      <c r="D12" s="72"/>
      <c r="E12" s="73"/>
      <c r="F12" s="45"/>
      <c r="G12" s="49"/>
      <c r="H12" s="50" t="s">
        <v>12</v>
      </c>
      <c r="I12" s="19">
        <f t="shared" si="2"/>
        <v>0</v>
      </c>
      <c r="J12" s="20">
        <f t="shared" si="3"/>
        <v>0</v>
      </c>
      <c r="K12" s="61">
        <v>0</v>
      </c>
      <c r="L12" s="62">
        <f t="shared" si="0"/>
        <v>0</v>
      </c>
      <c r="M12" s="21"/>
      <c r="N12" s="22"/>
      <c r="O12" s="56"/>
      <c r="P12" s="1"/>
    </row>
    <row r="13" spans="1:16" s="18" customFormat="1" ht="18.75" customHeight="1" thickBot="1" x14ac:dyDescent="0.25">
      <c r="B13" s="65">
        <f t="shared" si="1"/>
        <v>3</v>
      </c>
      <c r="C13" s="72">
        <f t="shared" si="4"/>
        <v>45874</v>
      </c>
      <c r="D13" s="72"/>
      <c r="E13" s="73"/>
      <c r="F13" s="45"/>
      <c r="G13" s="49"/>
      <c r="H13" s="50" t="s">
        <v>12</v>
      </c>
      <c r="I13" s="19">
        <f t="shared" si="2"/>
        <v>0</v>
      </c>
      <c r="J13" s="20">
        <f t="shared" si="3"/>
        <v>0</v>
      </c>
      <c r="K13" s="61">
        <v>0</v>
      </c>
      <c r="L13" s="62">
        <f t="shared" si="0"/>
        <v>0</v>
      </c>
      <c r="M13" s="21"/>
      <c r="N13" s="22"/>
      <c r="O13" s="56"/>
      <c r="P13" s="1"/>
    </row>
    <row r="14" spans="1:16" s="18" customFormat="1" ht="18.75" customHeight="1" thickBot="1" x14ac:dyDescent="0.25">
      <c r="B14" s="65">
        <f t="shared" si="1"/>
        <v>4</v>
      </c>
      <c r="C14" s="72">
        <f t="shared" si="4"/>
        <v>45875</v>
      </c>
      <c r="D14" s="72"/>
      <c r="E14" s="73"/>
      <c r="F14" s="45"/>
      <c r="G14" s="49"/>
      <c r="H14" s="50" t="s">
        <v>12</v>
      </c>
      <c r="I14" s="19">
        <f t="shared" si="2"/>
        <v>0</v>
      </c>
      <c r="J14" s="20">
        <f t="shared" si="3"/>
        <v>0</v>
      </c>
      <c r="K14" s="61">
        <v>0</v>
      </c>
      <c r="L14" s="62">
        <f t="shared" si="0"/>
        <v>0</v>
      </c>
      <c r="M14" s="21"/>
      <c r="N14" s="22"/>
      <c r="O14" s="56"/>
      <c r="P14" s="1"/>
    </row>
    <row r="15" spans="1:16" s="18" customFormat="1" ht="18.75" customHeight="1" thickBot="1" x14ac:dyDescent="0.25">
      <c r="B15" s="65">
        <f t="shared" si="1"/>
        <v>5</v>
      </c>
      <c r="C15" s="72">
        <f t="shared" si="4"/>
        <v>45876</v>
      </c>
      <c r="D15" s="72"/>
      <c r="E15" s="73"/>
      <c r="F15" s="45"/>
      <c r="G15" s="49"/>
      <c r="H15" s="50" t="s">
        <v>12</v>
      </c>
      <c r="I15" s="19">
        <f t="shared" si="2"/>
        <v>0</v>
      </c>
      <c r="J15" s="20">
        <f t="shared" si="3"/>
        <v>0</v>
      </c>
      <c r="K15" s="61">
        <v>0</v>
      </c>
      <c r="L15" s="62">
        <f t="shared" si="0"/>
        <v>0</v>
      </c>
      <c r="M15" s="21"/>
      <c r="N15" s="22"/>
      <c r="O15" s="56"/>
      <c r="P15" s="1"/>
    </row>
    <row r="16" spans="1:16" s="18" customFormat="1" ht="18.75" customHeight="1" thickBot="1" x14ac:dyDescent="0.25">
      <c r="B16" s="65">
        <f t="shared" si="1"/>
        <v>6</v>
      </c>
      <c r="C16" s="72">
        <f t="shared" si="4"/>
        <v>45877</v>
      </c>
      <c r="D16" s="72"/>
      <c r="E16" s="73"/>
      <c r="F16" s="45"/>
      <c r="G16" s="49"/>
      <c r="H16" s="50" t="s">
        <v>12</v>
      </c>
      <c r="I16" s="19">
        <f t="shared" si="2"/>
        <v>0</v>
      </c>
      <c r="J16" s="20">
        <f t="shared" si="3"/>
        <v>0</v>
      </c>
      <c r="K16" s="61">
        <v>0</v>
      </c>
      <c r="L16" s="62">
        <f t="shared" si="0"/>
        <v>0</v>
      </c>
      <c r="M16" s="21"/>
      <c r="N16" s="22"/>
      <c r="O16" s="56"/>
      <c r="P16" s="1"/>
    </row>
    <row r="17" spans="2:16" s="18" customFormat="1" ht="18.75" customHeight="1" thickBot="1" x14ac:dyDescent="0.25">
      <c r="B17" s="65">
        <f t="shared" si="1"/>
        <v>7</v>
      </c>
      <c r="C17" s="72">
        <f t="shared" si="4"/>
        <v>45878</v>
      </c>
      <c r="D17" s="72"/>
      <c r="E17" s="73"/>
      <c r="F17" s="45"/>
      <c r="G17" s="49"/>
      <c r="H17" s="50" t="s">
        <v>12</v>
      </c>
      <c r="I17" s="19">
        <f t="shared" si="2"/>
        <v>0</v>
      </c>
      <c r="J17" s="20">
        <f t="shared" si="3"/>
        <v>0</v>
      </c>
      <c r="K17" s="61">
        <v>0</v>
      </c>
      <c r="L17" s="62">
        <f t="shared" si="0"/>
        <v>0</v>
      </c>
      <c r="M17" s="21"/>
      <c r="N17" s="22"/>
      <c r="O17" s="56"/>
      <c r="P17" s="1"/>
    </row>
    <row r="18" spans="2:16" s="18" customFormat="1" ht="18.75" customHeight="1" thickBot="1" x14ac:dyDescent="0.25">
      <c r="B18" s="65">
        <f t="shared" si="1"/>
        <v>1</v>
      </c>
      <c r="C18" s="72">
        <f t="shared" si="4"/>
        <v>45879</v>
      </c>
      <c r="D18" s="72"/>
      <c r="E18" s="73"/>
      <c r="F18" s="45"/>
      <c r="G18" s="49"/>
      <c r="H18" s="50" t="s">
        <v>12</v>
      </c>
      <c r="I18" s="19">
        <f t="shared" si="2"/>
        <v>0</v>
      </c>
      <c r="J18" s="20">
        <f t="shared" si="3"/>
        <v>0</v>
      </c>
      <c r="K18" s="61">
        <v>0</v>
      </c>
      <c r="L18" s="62">
        <f t="shared" si="0"/>
        <v>0</v>
      </c>
      <c r="M18" s="21"/>
      <c r="N18" s="22"/>
      <c r="O18" s="56"/>
      <c r="P18" s="1"/>
    </row>
    <row r="19" spans="2:16" s="18" customFormat="1" ht="18.75" customHeight="1" thickBot="1" x14ac:dyDescent="0.25">
      <c r="B19" s="65">
        <f t="shared" si="1"/>
        <v>2</v>
      </c>
      <c r="C19" s="72">
        <f t="shared" si="4"/>
        <v>45880</v>
      </c>
      <c r="D19" s="72"/>
      <c r="E19" s="73"/>
      <c r="F19" s="45"/>
      <c r="G19" s="49"/>
      <c r="H19" s="50" t="s">
        <v>12</v>
      </c>
      <c r="I19" s="19">
        <f t="shared" si="2"/>
        <v>0</v>
      </c>
      <c r="J19" s="20">
        <f t="shared" si="3"/>
        <v>0</v>
      </c>
      <c r="K19" s="61">
        <v>0</v>
      </c>
      <c r="L19" s="62">
        <f t="shared" si="0"/>
        <v>0</v>
      </c>
      <c r="M19" s="21"/>
      <c r="N19" s="22"/>
      <c r="O19" s="56"/>
      <c r="P19" s="1"/>
    </row>
    <row r="20" spans="2:16" s="18" customFormat="1" ht="18.75" customHeight="1" thickBot="1" x14ac:dyDescent="0.25">
      <c r="B20" s="65">
        <f t="shared" si="1"/>
        <v>3</v>
      </c>
      <c r="C20" s="72">
        <f t="shared" si="4"/>
        <v>45881</v>
      </c>
      <c r="D20" s="72"/>
      <c r="E20" s="73"/>
      <c r="F20" s="45"/>
      <c r="G20" s="49"/>
      <c r="H20" s="50" t="s">
        <v>12</v>
      </c>
      <c r="I20" s="19">
        <f t="shared" si="2"/>
        <v>0</v>
      </c>
      <c r="J20" s="20">
        <f t="shared" si="3"/>
        <v>0</v>
      </c>
      <c r="K20" s="61">
        <v>0</v>
      </c>
      <c r="L20" s="62">
        <f t="shared" si="0"/>
        <v>0</v>
      </c>
      <c r="M20" s="21"/>
      <c r="N20" s="22"/>
      <c r="O20" s="56"/>
      <c r="P20" s="1"/>
    </row>
    <row r="21" spans="2:16" s="18" customFormat="1" ht="18.75" customHeight="1" thickBot="1" x14ac:dyDescent="0.25">
      <c r="B21" s="65">
        <f t="shared" si="1"/>
        <v>4</v>
      </c>
      <c r="C21" s="72">
        <f t="shared" si="4"/>
        <v>45882</v>
      </c>
      <c r="D21" s="72"/>
      <c r="E21" s="73"/>
      <c r="F21" s="45"/>
      <c r="G21" s="49"/>
      <c r="H21" s="50" t="s">
        <v>12</v>
      </c>
      <c r="I21" s="19">
        <f t="shared" si="2"/>
        <v>0</v>
      </c>
      <c r="J21" s="20">
        <f t="shared" si="3"/>
        <v>0</v>
      </c>
      <c r="K21" s="61">
        <v>0</v>
      </c>
      <c r="L21" s="62">
        <f t="shared" si="0"/>
        <v>0</v>
      </c>
      <c r="M21" s="21"/>
      <c r="N21" s="22"/>
      <c r="O21" s="56"/>
      <c r="P21" s="1"/>
    </row>
    <row r="22" spans="2:16" s="18" customFormat="1" ht="18.75" customHeight="1" thickBot="1" x14ac:dyDescent="0.25">
      <c r="B22" s="65">
        <f t="shared" si="1"/>
        <v>5</v>
      </c>
      <c r="C22" s="72">
        <f t="shared" si="4"/>
        <v>45883</v>
      </c>
      <c r="D22" s="72"/>
      <c r="E22" s="73"/>
      <c r="F22" s="45"/>
      <c r="G22" s="49"/>
      <c r="H22" s="50" t="s">
        <v>12</v>
      </c>
      <c r="I22" s="19">
        <f t="shared" si="2"/>
        <v>0</v>
      </c>
      <c r="J22" s="20">
        <f t="shared" si="3"/>
        <v>0</v>
      </c>
      <c r="K22" s="61">
        <v>0</v>
      </c>
      <c r="L22" s="62">
        <f t="shared" si="0"/>
        <v>0</v>
      </c>
      <c r="M22" s="21"/>
      <c r="N22" s="22"/>
      <c r="O22" s="56"/>
      <c r="P22" s="1"/>
    </row>
    <row r="23" spans="2:16" s="18" customFormat="1" ht="18.75" customHeight="1" thickBot="1" x14ac:dyDescent="0.25">
      <c r="B23" s="65">
        <f t="shared" si="1"/>
        <v>6</v>
      </c>
      <c r="C23" s="72">
        <f t="shared" si="4"/>
        <v>45884</v>
      </c>
      <c r="D23" s="72"/>
      <c r="E23" s="73"/>
      <c r="F23" s="45"/>
      <c r="G23" s="49"/>
      <c r="H23" s="50" t="s">
        <v>12</v>
      </c>
      <c r="I23" s="19">
        <f t="shared" si="2"/>
        <v>0</v>
      </c>
      <c r="J23" s="20">
        <f t="shared" si="3"/>
        <v>0</v>
      </c>
      <c r="K23" s="61">
        <v>0</v>
      </c>
      <c r="L23" s="62">
        <f t="shared" si="0"/>
        <v>0</v>
      </c>
      <c r="M23" s="21"/>
      <c r="N23" s="22"/>
      <c r="O23" s="56"/>
      <c r="P23" s="1"/>
    </row>
    <row r="24" spans="2:16" s="18" customFormat="1" ht="18.75" customHeight="1" thickBot="1" x14ac:dyDescent="0.25">
      <c r="B24" s="65">
        <f t="shared" si="1"/>
        <v>7</v>
      </c>
      <c r="C24" s="72">
        <f t="shared" si="4"/>
        <v>45885</v>
      </c>
      <c r="D24" s="72"/>
      <c r="E24" s="73"/>
      <c r="F24" s="45"/>
      <c r="G24" s="49"/>
      <c r="H24" s="50" t="s">
        <v>12</v>
      </c>
      <c r="I24" s="19">
        <f t="shared" si="2"/>
        <v>0</v>
      </c>
      <c r="J24" s="20">
        <f t="shared" si="3"/>
        <v>0</v>
      </c>
      <c r="K24" s="61">
        <v>0</v>
      </c>
      <c r="L24" s="62">
        <f t="shared" si="0"/>
        <v>0</v>
      </c>
      <c r="M24" s="21"/>
      <c r="N24" s="22"/>
      <c r="O24" s="56"/>
      <c r="P24" s="1"/>
    </row>
    <row r="25" spans="2:16" s="18" customFormat="1" ht="18.75" customHeight="1" thickBot="1" x14ac:dyDescent="0.25">
      <c r="B25" s="65">
        <f t="shared" si="1"/>
        <v>1</v>
      </c>
      <c r="C25" s="72">
        <f t="shared" si="4"/>
        <v>45886</v>
      </c>
      <c r="D25" s="72"/>
      <c r="E25" s="73"/>
      <c r="F25" s="45"/>
      <c r="G25" s="49"/>
      <c r="H25" s="50" t="s">
        <v>12</v>
      </c>
      <c r="I25" s="19">
        <f t="shared" si="2"/>
        <v>0</v>
      </c>
      <c r="J25" s="20">
        <f t="shared" si="3"/>
        <v>0</v>
      </c>
      <c r="K25" s="61">
        <v>0</v>
      </c>
      <c r="L25" s="62">
        <f t="shared" si="0"/>
        <v>0</v>
      </c>
      <c r="M25" s="21"/>
      <c r="N25" s="22"/>
      <c r="O25" s="56"/>
      <c r="P25" s="1"/>
    </row>
    <row r="26" spans="2:16" s="18" customFormat="1" ht="18.75" customHeight="1" thickBot="1" x14ac:dyDescent="0.25">
      <c r="B26" s="65">
        <f t="shared" si="1"/>
        <v>2</v>
      </c>
      <c r="C26" s="72">
        <f t="shared" si="4"/>
        <v>45887</v>
      </c>
      <c r="D26" s="72"/>
      <c r="E26" s="73"/>
      <c r="F26" s="45"/>
      <c r="G26" s="49"/>
      <c r="H26" s="50" t="s">
        <v>12</v>
      </c>
      <c r="I26" s="19">
        <f t="shared" si="2"/>
        <v>0</v>
      </c>
      <c r="J26" s="20">
        <f t="shared" si="3"/>
        <v>0</v>
      </c>
      <c r="K26" s="61">
        <v>0</v>
      </c>
      <c r="L26" s="62">
        <f t="shared" si="0"/>
        <v>0</v>
      </c>
      <c r="M26" s="21"/>
      <c r="N26" s="22"/>
      <c r="O26" s="56"/>
      <c r="P26" s="1"/>
    </row>
    <row r="27" spans="2:16" s="18" customFormat="1" ht="18.75" customHeight="1" thickBot="1" x14ac:dyDescent="0.25">
      <c r="B27" s="65">
        <f t="shared" si="1"/>
        <v>3</v>
      </c>
      <c r="C27" s="72">
        <f t="shared" si="4"/>
        <v>45888</v>
      </c>
      <c r="D27" s="72"/>
      <c r="E27" s="73"/>
      <c r="F27" s="45"/>
      <c r="G27" s="49"/>
      <c r="H27" s="50" t="s">
        <v>12</v>
      </c>
      <c r="I27" s="19">
        <f t="shared" si="2"/>
        <v>0</v>
      </c>
      <c r="J27" s="20">
        <f t="shared" si="3"/>
        <v>0</v>
      </c>
      <c r="K27" s="61">
        <v>0</v>
      </c>
      <c r="L27" s="62">
        <f t="shared" si="0"/>
        <v>0</v>
      </c>
      <c r="M27" s="21"/>
      <c r="N27" s="22"/>
      <c r="O27" s="56"/>
      <c r="P27" s="1"/>
    </row>
    <row r="28" spans="2:16" s="18" customFormat="1" ht="18.75" customHeight="1" thickBot="1" x14ac:dyDescent="0.25">
      <c r="B28" s="65">
        <f t="shared" si="1"/>
        <v>4</v>
      </c>
      <c r="C28" s="72">
        <f t="shared" si="4"/>
        <v>45889</v>
      </c>
      <c r="D28" s="72"/>
      <c r="E28" s="73"/>
      <c r="F28" s="45"/>
      <c r="G28" s="49"/>
      <c r="H28" s="50" t="s">
        <v>12</v>
      </c>
      <c r="I28" s="19">
        <f t="shared" si="2"/>
        <v>0</v>
      </c>
      <c r="J28" s="20">
        <f t="shared" si="3"/>
        <v>0</v>
      </c>
      <c r="K28" s="61">
        <v>0</v>
      </c>
      <c r="L28" s="62">
        <f t="shared" si="0"/>
        <v>0</v>
      </c>
      <c r="M28" s="21"/>
      <c r="N28" s="22"/>
      <c r="O28" s="56"/>
      <c r="P28" s="1"/>
    </row>
    <row r="29" spans="2:16" s="18" customFormat="1" ht="18.75" customHeight="1" thickBot="1" x14ac:dyDescent="0.25">
      <c r="B29" s="65">
        <f t="shared" si="1"/>
        <v>5</v>
      </c>
      <c r="C29" s="72">
        <f t="shared" si="4"/>
        <v>45890</v>
      </c>
      <c r="D29" s="72"/>
      <c r="E29" s="73"/>
      <c r="F29" s="45"/>
      <c r="G29" s="49"/>
      <c r="H29" s="50" t="s">
        <v>12</v>
      </c>
      <c r="I29" s="19">
        <f t="shared" si="2"/>
        <v>0</v>
      </c>
      <c r="J29" s="20">
        <f t="shared" si="3"/>
        <v>0</v>
      </c>
      <c r="K29" s="61">
        <v>0</v>
      </c>
      <c r="L29" s="62">
        <f t="shared" si="0"/>
        <v>0</v>
      </c>
      <c r="M29" s="21"/>
      <c r="N29" s="22"/>
      <c r="O29" s="56"/>
      <c r="P29" s="1"/>
    </row>
    <row r="30" spans="2:16" s="18" customFormat="1" ht="18.75" customHeight="1" thickBot="1" x14ac:dyDescent="0.25">
      <c r="B30" s="65">
        <f t="shared" si="1"/>
        <v>6</v>
      </c>
      <c r="C30" s="72">
        <f t="shared" si="4"/>
        <v>45891</v>
      </c>
      <c r="D30" s="72"/>
      <c r="E30" s="73"/>
      <c r="F30" s="45"/>
      <c r="G30" s="49"/>
      <c r="H30" s="50" t="s">
        <v>12</v>
      </c>
      <c r="I30" s="19">
        <f t="shared" si="2"/>
        <v>0</v>
      </c>
      <c r="J30" s="20">
        <f t="shared" si="3"/>
        <v>0</v>
      </c>
      <c r="K30" s="61">
        <v>0</v>
      </c>
      <c r="L30" s="62">
        <f t="shared" si="0"/>
        <v>0</v>
      </c>
      <c r="M30" s="21"/>
      <c r="N30" s="22"/>
      <c r="O30" s="56"/>
      <c r="P30" s="1"/>
    </row>
    <row r="31" spans="2:16" s="18" customFormat="1" ht="18.75" customHeight="1" thickBot="1" x14ac:dyDescent="0.25">
      <c r="B31" s="65">
        <f t="shared" si="1"/>
        <v>7</v>
      </c>
      <c r="C31" s="72">
        <f t="shared" si="4"/>
        <v>45892</v>
      </c>
      <c r="D31" s="72"/>
      <c r="E31" s="73"/>
      <c r="F31" s="45"/>
      <c r="G31" s="49"/>
      <c r="H31" s="50" t="s">
        <v>12</v>
      </c>
      <c r="I31" s="19">
        <f t="shared" si="2"/>
        <v>0</v>
      </c>
      <c r="J31" s="20">
        <f t="shared" si="3"/>
        <v>0</v>
      </c>
      <c r="K31" s="61">
        <v>0</v>
      </c>
      <c r="L31" s="62">
        <f t="shared" si="0"/>
        <v>0</v>
      </c>
      <c r="M31" s="21"/>
      <c r="N31" s="22"/>
      <c r="O31" s="56"/>
      <c r="P31" s="1"/>
    </row>
    <row r="32" spans="2:16" s="18" customFormat="1" ht="18.75" customHeight="1" thickBot="1" x14ac:dyDescent="0.25">
      <c r="B32" s="65">
        <f t="shared" si="1"/>
        <v>1</v>
      </c>
      <c r="C32" s="72">
        <f t="shared" si="4"/>
        <v>45893</v>
      </c>
      <c r="D32" s="72"/>
      <c r="E32" s="73"/>
      <c r="F32" s="45"/>
      <c r="G32" s="49"/>
      <c r="H32" s="50" t="s">
        <v>12</v>
      </c>
      <c r="I32" s="19">
        <f t="shared" si="2"/>
        <v>0</v>
      </c>
      <c r="J32" s="20">
        <f t="shared" si="3"/>
        <v>0</v>
      </c>
      <c r="K32" s="61">
        <v>0</v>
      </c>
      <c r="L32" s="62">
        <f t="shared" si="0"/>
        <v>0</v>
      </c>
      <c r="M32" s="21"/>
      <c r="N32" s="22"/>
      <c r="O32" s="56"/>
      <c r="P32" s="1"/>
    </row>
    <row r="33" spans="2:16" s="18" customFormat="1" ht="18.75" customHeight="1" thickBot="1" x14ac:dyDescent="0.25">
      <c r="B33" s="65">
        <f t="shared" si="1"/>
        <v>2</v>
      </c>
      <c r="C33" s="72">
        <f t="shared" si="4"/>
        <v>45894</v>
      </c>
      <c r="D33" s="72"/>
      <c r="E33" s="73"/>
      <c r="F33" s="45"/>
      <c r="G33" s="49"/>
      <c r="H33" s="50" t="s">
        <v>12</v>
      </c>
      <c r="I33" s="19">
        <f t="shared" si="2"/>
        <v>0</v>
      </c>
      <c r="J33" s="20">
        <f t="shared" si="3"/>
        <v>0</v>
      </c>
      <c r="K33" s="61">
        <v>0</v>
      </c>
      <c r="L33" s="62">
        <f t="shared" si="0"/>
        <v>0</v>
      </c>
      <c r="M33" s="21"/>
      <c r="N33" s="22"/>
      <c r="O33" s="56"/>
      <c r="P33" s="1"/>
    </row>
    <row r="34" spans="2:16" s="18" customFormat="1" ht="18.75" customHeight="1" thickBot="1" x14ac:dyDescent="0.25">
      <c r="B34" s="65">
        <f t="shared" si="1"/>
        <v>3</v>
      </c>
      <c r="C34" s="72">
        <f t="shared" si="4"/>
        <v>45895</v>
      </c>
      <c r="D34" s="72"/>
      <c r="E34" s="73"/>
      <c r="F34" s="45"/>
      <c r="G34" s="49"/>
      <c r="H34" s="50" t="s">
        <v>12</v>
      </c>
      <c r="I34" s="19">
        <f t="shared" si="2"/>
        <v>0</v>
      </c>
      <c r="J34" s="20">
        <f t="shared" si="3"/>
        <v>0</v>
      </c>
      <c r="K34" s="61">
        <v>0</v>
      </c>
      <c r="L34" s="62">
        <f t="shared" si="0"/>
        <v>0</v>
      </c>
      <c r="M34" s="21"/>
      <c r="N34" s="22"/>
      <c r="O34" s="56"/>
      <c r="P34" s="1"/>
    </row>
    <row r="35" spans="2:16" s="18" customFormat="1" ht="18.75" customHeight="1" thickBot="1" x14ac:dyDescent="0.25">
      <c r="B35" s="65">
        <f t="shared" si="1"/>
        <v>4</v>
      </c>
      <c r="C35" s="72">
        <f t="shared" si="4"/>
        <v>45896</v>
      </c>
      <c r="D35" s="72"/>
      <c r="E35" s="73"/>
      <c r="F35" s="45"/>
      <c r="G35" s="49"/>
      <c r="H35" s="50" t="s">
        <v>12</v>
      </c>
      <c r="I35" s="19">
        <f t="shared" si="2"/>
        <v>0</v>
      </c>
      <c r="J35" s="20">
        <f t="shared" si="3"/>
        <v>0</v>
      </c>
      <c r="K35" s="61">
        <v>0</v>
      </c>
      <c r="L35" s="62">
        <f t="shared" si="0"/>
        <v>0</v>
      </c>
      <c r="M35" s="21"/>
      <c r="N35" s="22"/>
      <c r="O35" s="56"/>
      <c r="P35" s="1"/>
    </row>
    <row r="36" spans="2:16" s="18" customFormat="1" ht="18.75" customHeight="1" thickBot="1" x14ac:dyDescent="0.25">
      <c r="B36" s="65">
        <f t="shared" si="1"/>
        <v>5</v>
      </c>
      <c r="C36" s="72">
        <f t="shared" si="4"/>
        <v>45897</v>
      </c>
      <c r="D36" s="72"/>
      <c r="E36" s="73"/>
      <c r="F36" s="45"/>
      <c r="G36" s="49"/>
      <c r="H36" s="50" t="s">
        <v>12</v>
      </c>
      <c r="I36" s="19">
        <f t="shared" si="2"/>
        <v>0</v>
      </c>
      <c r="J36" s="20">
        <f t="shared" si="3"/>
        <v>0</v>
      </c>
      <c r="K36" s="61">
        <v>0</v>
      </c>
      <c r="L36" s="62">
        <f t="shared" si="0"/>
        <v>0</v>
      </c>
      <c r="M36" s="21"/>
      <c r="N36" s="22"/>
      <c r="O36" s="56"/>
      <c r="P36" s="1"/>
    </row>
    <row r="37" spans="2:16" s="18" customFormat="1" ht="18.75" customHeight="1" thickBot="1" x14ac:dyDescent="0.25">
      <c r="B37" s="65">
        <f t="shared" si="1"/>
        <v>6</v>
      </c>
      <c r="C37" s="72">
        <f t="shared" si="4"/>
        <v>45898</v>
      </c>
      <c r="D37" s="72"/>
      <c r="E37" s="73"/>
      <c r="F37" s="45"/>
      <c r="G37" s="49"/>
      <c r="H37" s="50" t="s">
        <v>12</v>
      </c>
      <c r="I37" s="19">
        <f t="shared" si="2"/>
        <v>0</v>
      </c>
      <c r="J37" s="20">
        <f t="shared" si="3"/>
        <v>0</v>
      </c>
      <c r="K37" s="61">
        <v>0</v>
      </c>
      <c r="L37" s="62">
        <f t="shared" si="0"/>
        <v>0</v>
      </c>
      <c r="M37" s="21"/>
      <c r="N37" s="22"/>
      <c r="O37" s="56"/>
      <c r="P37" s="1"/>
    </row>
    <row r="38" spans="2:16" s="18" customFormat="1" ht="18" customHeight="1" thickBot="1" x14ac:dyDescent="0.25">
      <c r="B38" s="65">
        <f t="shared" si="1"/>
        <v>7</v>
      </c>
      <c r="C38" s="72">
        <f t="shared" si="4"/>
        <v>45899</v>
      </c>
      <c r="D38" s="72"/>
      <c r="E38" s="73"/>
      <c r="F38" s="45"/>
      <c r="G38" s="49"/>
      <c r="H38" s="50" t="s">
        <v>12</v>
      </c>
      <c r="I38" s="19">
        <f t="shared" si="2"/>
        <v>0</v>
      </c>
      <c r="J38" s="20">
        <f t="shared" si="3"/>
        <v>0</v>
      </c>
      <c r="K38" s="61">
        <v>0</v>
      </c>
      <c r="L38" s="62">
        <f t="shared" si="0"/>
        <v>0</v>
      </c>
      <c r="M38" s="21"/>
      <c r="N38" s="22"/>
      <c r="O38" s="56"/>
      <c r="P38" s="1"/>
    </row>
    <row r="39" spans="2:16" s="18" customFormat="1" ht="18" customHeight="1" thickBot="1" x14ac:dyDescent="0.25">
      <c r="B39" s="65">
        <f t="shared" si="1"/>
        <v>1</v>
      </c>
      <c r="C39" s="72">
        <f t="shared" si="4"/>
        <v>45900</v>
      </c>
      <c r="D39" s="72"/>
      <c r="E39" s="73"/>
      <c r="F39" s="45"/>
      <c r="G39" s="49"/>
      <c r="H39" s="50" t="s">
        <v>12</v>
      </c>
      <c r="I39" s="19">
        <f t="shared" si="2"/>
        <v>0</v>
      </c>
      <c r="J39" s="20">
        <f t="shared" si="3"/>
        <v>0</v>
      </c>
      <c r="K39" s="61">
        <v>0</v>
      </c>
      <c r="L39" s="62">
        <f t="shared" si="0"/>
        <v>0</v>
      </c>
      <c r="M39" s="23"/>
      <c r="N39" s="24"/>
      <c r="O39" s="56"/>
      <c r="P39" s="1"/>
    </row>
    <row r="40" spans="2:16" s="18" customFormat="1" ht="18.75" customHeight="1" thickBot="1" x14ac:dyDescent="0.25">
      <c r="B40" s="25"/>
      <c r="C40" s="85"/>
      <c r="D40" s="85"/>
      <c r="E40" s="86"/>
      <c r="F40" s="46"/>
      <c r="G40" s="51"/>
      <c r="H40" s="52"/>
      <c r="I40" s="26"/>
      <c r="J40" s="27"/>
      <c r="K40" s="28"/>
      <c r="L40" s="57" t="s">
        <v>31</v>
      </c>
      <c r="M40" s="29">
        <f>SUM(L9:L40)</f>
        <v>0</v>
      </c>
      <c r="N40" s="30"/>
      <c r="O40" s="31"/>
      <c r="P40" s="1"/>
    </row>
    <row r="41" spans="2:16" ht="5.25" customHeight="1" x14ac:dyDescent="0.2"/>
    <row r="42" spans="2:16" s="37" customFormat="1" ht="15" customHeight="1" x14ac:dyDescent="0.2">
      <c r="B42" s="32" t="s">
        <v>1</v>
      </c>
      <c r="C42" s="33"/>
      <c r="D42" s="34"/>
      <c r="E42" s="35"/>
      <c r="F42" s="36" t="s">
        <v>2</v>
      </c>
      <c r="K42" s="36" t="s">
        <v>3</v>
      </c>
      <c r="O42" s="38" t="s">
        <v>4</v>
      </c>
      <c r="P42" s="1"/>
    </row>
    <row r="43" spans="2:16" s="37" customFormat="1" ht="9" customHeight="1" x14ac:dyDescent="0.2">
      <c r="B43" s="87">
        <f>M40</f>
        <v>0</v>
      </c>
      <c r="C43" s="88"/>
      <c r="D43" s="88"/>
      <c r="E43" s="89"/>
      <c r="F43" s="39" t="s">
        <v>19</v>
      </c>
      <c r="G43" s="40"/>
      <c r="H43" s="40"/>
      <c r="I43" s="40"/>
      <c r="J43" s="40"/>
      <c r="K43" s="39" t="s">
        <v>21</v>
      </c>
      <c r="L43" s="40"/>
      <c r="O43" s="41"/>
      <c r="P43" s="1"/>
    </row>
    <row r="44" spans="2:16" s="37" customFormat="1" ht="9" customHeight="1" x14ac:dyDescent="0.2">
      <c r="B44" s="90"/>
      <c r="C44" s="88"/>
      <c r="D44" s="88"/>
      <c r="E44" s="89"/>
      <c r="F44" s="39" t="s">
        <v>20</v>
      </c>
      <c r="G44" s="40"/>
      <c r="H44" s="40"/>
      <c r="I44" s="40"/>
      <c r="J44" s="40"/>
      <c r="K44" s="39" t="s">
        <v>22</v>
      </c>
      <c r="L44" s="40"/>
      <c r="O44" s="42" t="s">
        <v>23</v>
      </c>
      <c r="P44" s="1"/>
    </row>
    <row r="45" spans="2:16" s="37" customFormat="1" ht="19.5" customHeight="1" x14ac:dyDescent="0.4">
      <c r="B45" s="91"/>
      <c r="C45" s="92"/>
      <c r="D45" s="92"/>
      <c r="E45" s="93"/>
      <c r="F45" s="94"/>
      <c r="G45" s="95"/>
      <c r="H45" s="95"/>
      <c r="I45" s="95"/>
      <c r="J45" s="95"/>
      <c r="K45" s="83"/>
      <c r="L45" s="83"/>
      <c r="M45" s="83"/>
      <c r="N45" s="84"/>
      <c r="O45" s="43" t="s">
        <v>24</v>
      </c>
      <c r="P45" s="1"/>
    </row>
  </sheetData>
  <sheetProtection algorithmName="SHA-512" hashValue="93JYgQTZHY+Mqc9T9xmgfhszmYyPDvlwoHtA22HwpL7NPSaoUKXBxGfC+g2Ys93nr4XkobT7jWVycO1P8P2GQA==" saltValue="AjW/1xRcgDsBUOp6qzms/A==" spinCount="100000" sheet="1" objects="1" scenarios="1"/>
  <mergeCells count="51">
    <mergeCell ref="C20:E20"/>
    <mergeCell ref="I4:J4"/>
    <mergeCell ref="K4:M4"/>
    <mergeCell ref="B5:E5"/>
    <mergeCell ref="F5:H5"/>
    <mergeCell ref="I5:J5"/>
    <mergeCell ref="K5:M5"/>
    <mergeCell ref="B4:E4"/>
    <mergeCell ref="F4:H4"/>
    <mergeCell ref="C9:E9"/>
    <mergeCell ref="C10:E10"/>
    <mergeCell ref="C16:E16"/>
    <mergeCell ref="A1:P1"/>
    <mergeCell ref="C17:E17"/>
    <mergeCell ref="C18:E18"/>
    <mergeCell ref="C19:E19"/>
    <mergeCell ref="C11:E11"/>
    <mergeCell ref="C12:E12"/>
    <mergeCell ref="C13:E13"/>
    <mergeCell ref="C14:E14"/>
    <mergeCell ref="C15:E15"/>
    <mergeCell ref="C37:E37"/>
    <mergeCell ref="C38:E38"/>
    <mergeCell ref="C31:E31"/>
    <mergeCell ref="C32:E32"/>
    <mergeCell ref="C21:E21"/>
    <mergeCell ref="C22:E22"/>
    <mergeCell ref="C23:E23"/>
    <mergeCell ref="C24:E24"/>
    <mergeCell ref="C27:E27"/>
    <mergeCell ref="C28:E28"/>
    <mergeCell ref="C29:E29"/>
    <mergeCell ref="C30:E30"/>
    <mergeCell ref="C25:E25"/>
    <mergeCell ref="C26:E26"/>
    <mergeCell ref="C39:E39"/>
    <mergeCell ref="C40:E40"/>
    <mergeCell ref="B43:E45"/>
    <mergeCell ref="I2:J2"/>
    <mergeCell ref="K2:M2"/>
    <mergeCell ref="B3:C3"/>
    <mergeCell ref="D3:E3"/>
    <mergeCell ref="G3:H3"/>
    <mergeCell ref="I3:J3"/>
    <mergeCell ref="K3:M3"/>
    <mergeCell ref="F45:J45"/>
    <mergeCell ref="K45:N45"/>
    <mergeCell ref="C33:E33"/>
    <mergeCell ref="C34:E34"/>
    <mergeCell ref="C35:E35"/>
    <mergeCell ref="C36:E36"/>
  </mergeCells>
  <phoneticPr fontId="1" type="noConversion"/>
  <printOptions horizontalCentered="1"/>
  <pageMargins left="0" right="0" top="0" bottom="0" header="0" footer="0"/>
  <pageSetup paperSize="9" scale="75" fitToHeight="2" orientation="portrait" horizontalDpi="200" verticalDpi="200" r:id="rId1"/>
  <headerFooter alignWithMargins="0"/>
  <ignoredErrors>
    <ignoredError sqref="F2:M5" unlockedFormula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A1:IT45"/>
  <sheetViews>
    <sheetView zoomScaleNormal="100" workbookViewId="0">
      <selection sqref="A1:P1"/>
    </sheetView>
  </sheetViews>
  <sheetFormatPr baseColWidth="10" defaultColWidth="0" defaultRowHeight="0" customHeight="1" zeroHeight="1" x14ac:dyDescent="0.2"/>
  <cols>
    <col min="1" max="1" width="9.42578125" style="1" customWidth="1"/>
    <col min="2" max="2" width="3.7109375" style="1" customWidth="1"/>
    <col min="3" max="3" width="2.7109375" style="1" customWidth="1"/>
    <col min="4" max="5" width="5.28515625" style="1" customWidth="1"/>
    <col min="6" max="6" width="7.85546875" style="1" customWidth="1"/>
    <col min="7" max="7" width="8" style="1" customWidth="1"/>
    <col min="8" max="8" width="2.7109375" style="1" customWidth="1"/>
    <col min="9" max="11" width="6.28515625" style="1" customWidth="1"/>
    <col min="12" max="12" width="12.42578125" style="1" customWidth="1"/>
    <col min="13" max="13" width="12.85546875" style="1" customWidth="1"/>
    <col min="14" max="14" width="10.7109375" style="1" customWidth="1"/>
    <col min="15" max="15" width="21.42578125" style="1" customWidth="1"/>
    <col min="16" max="16" width="9.42578125" style="1" customWidth="1"/>
    <col min="17" max="254" width="0" style="1" hidden="1" customWidth="1"/>
    <col min="255" max="16384" width="3.42578125" style="1" hidden="1"/>
  </cols>
  <sheetData>
    <row r="1" spans="1:16" ht="72" customHeight="1" thickBot="1" x14ac:dyDescent="0.25">
      <c r="A1" s="76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</row>
    <row r="2" spans="1:16" ht="17.25" customHeight="1" thickTop="1" x14ac:dyDescent="0.2">
      <c r="B2" s="2" t="s">
        <v>0</v>
      </c>
      <c r="I2" s="67" t="s">
        <v>15</v>
      </c>
      <c r="J2" s="67"/>
      <c r="K2" s="68" t="str">
        <f>IF(Kunde&lt;&gt;"",Kunde,"")</f>
        <v/>
      </c>
      <c r="L2" s="68"/>
      <c r="M2" s="68"/>
      <c r="N2" s="3" t="s">
        <v>25</v>
      </c>
    </row>
    <row r="3" spans="1:16" ht="13.5" customHeight="1" x14ac:dyDescent="0.2">
      <c r="B3" s="67" t="s">
        <v>5</v>
      </c>
      <c r="C3" s="67"/>
      <c r="D3" s="69">
        <f>Aug!G3+1</f>
        <v>45901</v>
      </c>
      <c r="E3" s="69"/>
      <c r="F3" s="53" t="s">
        <v>14</v>
      </c>
      <c r="G3" s="70">
        <f>C38</f>
        <v>45930</v>
      </c>
      <c r="H3" s="70"/>
      <c r="I3" s="67" t="s">
        <v>16</v>
      </c>
      <c r="J3" s="67"/>
      <c r="K3" s="71" t="str">
        <f>IF(Abteilung&lt;&gt;"",Abteilung,"")</f>
        <v/>
      </c>
      <c r="L3" s="71"/>
      <c r="M3" s="71"/>
      <c r="N3" s="4" t="s">
        <v>26</v>
      </c>
    </row>
    <row r="4" spans="1:16" ht="13.5" customHeight="1" x14ac:dyDescent="0.2">
      <c r="B4" s="67" t="s">
        <v>6</v>
      </c>
      <c r="C4" s="67"/>
      <c r="D4" s="67"/>
      <c r="E4" s="67"/>
      <c r="F4" s="68" t="str">
        <f>IF(Nachname&lt;&gt;"",Nachname,"")</f>
        <v/>
      </c>
      <c r="G4" s="68"/>
      <c r="H4" s="68"/>
      <c r="I4" s="67" t="s">
        <v>17</v>
      </c>
      <c r="J4" s="67"/>
      <c r="K4" s="71" t="str">
        <f>IF(Vorgesetzter&lt;&gt;"",Vorgesetzter,"")</f>
        <v/>
      </c>
      <c r="L4" s="71"/>
      <c r="M4" s="71"/>
      <c r="N4" s="3" t="s">
        <v>27</v>
      </c>
    </row>
    <row r="5" spans="1:16" ht="14.25" customHeight="1" x14ac:dyDescent="0.2">
      <c r="B5" s="67" t="s">
        <v>7</v>
      </c>
      <c r="C5" s="67"/>
      <c r="D5" s="67"/>
      <c r="E5" s="67"/>
      <c r="F5" s="71" t="str">
        <f>IF(Vorname&lt;&gt;"",Vorname,"")</f>
        <v/>
      </c>
      <c r="G5" s="71"/>
      <c r="H5" s="71"/>
      <c r="I5" s="67" t="s">
        <v>18</v>
      </c>
      <c r="J5" s="67"/>
      <c r="K5" s="71" t="str">
        <f>IF(Telefon&lt;&gt;"",Telefon,"")</f>
        <v/>
      </c>
      <c r="L5" s="71"/>
      <c r="M5" s="71"/>
      <c r="N5" s="4" t="s">
        <v>28</v>
      </c>
    </row>
    <row r="6" spans="1:16" ht="19.5" customHeight="1" thickBot="1" x14ac:dyDescent="0.25"/>
    <row r="7" spans="1:16" s="13" customFormat="1" ht="23.25" customHeight="1" thickBot="1" x14ac:dyDescent="0.25">
      <c r="B7" s="5" t="s">
        <v>8</v>
      </c>
      <c r="C7" s="6"/>
      <c r="D7" s="6"/>
      <c r="E7" s="7"/>
      <c r="F7" s="5" t="s">
        <v>9</v>
      </c>
      <c r="G7" s="6"/>
      <c r="H7" s="8"/>
      <c r="I7" s="9" t="s">
        <v>13</v>
      </c>
      <c r="J7" s="54" t="s">
        <v>30</v>
      </c>
      <c r="K7" s="63" t="s">
        <v>35</v>
      </c>
      <c r="L7" s="10" t="s">
        <v>10</v>
      </c>
      <c r="M7" s="11" t="s">
        <v>11</v>
      </c>
      <c r="N7" s="12" t="s">
        <v>32</v>
      </c>
      <c r="O7" s="58" t="s">
        <v>33</v>
      </c>
      <c r="P7" s="1"/>
    </row>
    <row r="8" spans="1:16" ht="5.25" customHeight="1" thickBot="1" x14ac:dyDescent="0.25">
      <c r="M8" s="14"/>
      <c r="N8" s="14"/>
    </row>
    <row r="9" spans="1:16" s="18" customFormat="1" ht="18" customHeight="1" thickBot="1" x14ac:dyDescent="0.25">
      <c r="B9" s="64">
        <f>WEEKDAY(C9)</f>
        <v>2</v>
      </c>
      <c r="C9" s="74">
        <f>D3</f>
        <v>45901</v>
      </c>
      <c r="D9" s="74"/>
      <c r="E9" s="75"/>
      <c r="F9" s="44"/>
      <c r="G9" s="47"/>
      <c r="H9" s="48" t="s">
        <v>12</v>
      </c>
      <c r="I9" s="15">
        <f>IF(K9&lt;&gt;0,0,IF(AND(6&lt;(24*(G9-F9)),(24*(G9-F9))&lt;=9.5),0.5,0))</f>
        <v>0</v>
      </c>
      <c r="J9" s="16">
        <f>IF(K9&lt;&gt;0,0,IF(9.5&lt;(24*(G9-F9)),0.75,0))</f>
        <v>0</v>
      </c>
      <c r="K9" s="60">
        <v>0</v>
      </c>
      <c r="L9" s="62">
        <f t="shared" ref="L9:L39" si="0">ROUND(IF(O9="",24*(G9-F9)-SUM(I9:J9)-24*K9,IF(O9="K",Standardzeit,IF(O9="U",Standardzeit,24*(G9-F9)-SUM(I9:J9)-24*K9))),2)</f>
        <v>0</v>
      </c>
      <c r="M9" s="17"/>
      <c r="N9" s="59"/>
      <c r="O9" s="55"/>
      <c r="P9" s="1"/>
    </row>
    <row r="10" spans="1:16" s="18" customFormat="1" ht="18.75" customHeight="1" thickBot="1" x14ac:dyDescent="0.25">
      <c r="B10" s="65">
        <f t="shared" ref="B10:B38" si="1">WEEKDAY(C10)</f>
        <v>3</v>
      </c>
      <c r="C10" s="72">
        <f>C9+1</f>
        <v>45902</v>
      </c>
      <c r="D10" s="72"/>
      <c r="E10" s="73"/>
      <c r="F10" s="45"/>
      <c r="G10" s="49"/>
      <c r="H10" s="50" t="s">
        <v>12</v>
      </c>
      <c r="I10" s="19">
        <f t="shared" ref="I10:I39" si="2">IF(K10&lt;&gt;0,0,IF(AND(6&lt;(24*(G10-F10)),(24*(G10-F10))&lt;=9.5),0.5,0))</f>
        <v>0</v>
      </c>
      <c r="J10" s="20">
        <f t="shared" ref="J10:J39" si="3">IF(K10&lt;&gt;0,0,IF(9.5&lt;(24*(G10-F10)),0.75,0))</f>
        <v>0</v>
      </c>
      <c r="K10" s="61">
        <v>0</v>
      </c>
      <c r="L10" s="62">
        <f t="shared" si="0"/>
        <v>0</v>
      </c>
      <c r="M10" s="21"/>
      <c r="N10" s="22"/>
      <c r="O10" s="56"/>
      <c r="P10" s="1"/>
    </row>
    <row r="11" spans="1:16" s="18" customFormat="1" ht="18.75" customHeight="1" thickBot="1" x14ac:dyDescent="0.25">
      <c r="B11" s="65">
        <f t="shared" si="1"/>
        <v>4</v>
      </c>
      <c r="C11" s="72">
        <f t="shared" ref="C11:C38" si="4">C10+1</f>
        <v>45903</v>
      </c>
      <c r="D11" s="72"/>
      <c r="E11" s="73"/>
      <c r="F11" s="45"/>
      <c r="G11" s="49"/>
      <c r="H11" s="50" t="s">
        <v>12</v>
      </c>
      <c r="I11" s="19">
        <f t="shared" si="2"/>
        <v>0</v>
      </c>
      <c r="J11" s="20">
        <f t="shared" si="3"/>
        <v>0</v>
      </c>
      <c r="K11" s="61">
        <v>0</v>
      </c>
      <c r="L11" s="62">
        <f t="shared" si="0"/>
        <v>0</v>
      </c>
      <c r="M11" s="21"/>
      <c r="N11" s="22"/>
      <c r="O11" s="56"/>
      <c r="P11" s="1"/>
    </row>
    <row r="12" spans="1:16" s="18" customFormat="1" ht="18.75" customHeight="1" thickBot="1" x14ac:dyDescent="0.25">
      <c r="B12" s="65">
        <f t="shared" si="1"/>
        <v>5</v>
      </c>
      <c r="C12" s="72">
        <f t="shared" si="4"/>
        <v>45904</v>
      </c>
      <c r="D12" s="72"/>
      <c r="E12" s="73"/>
      <c r="F12" s="45"/>
      <c r="G12" s="49"/>
      <c r="H12" s="50" t="s">
        <v>12</v>
      </c>
      <c r="I12" s="19">
        <f t="shared" si="2"/>
        <v>0</v>
      </c>
      <c r="J12" s="20">
        <f t="shared" si="3"/>
        <v>0</v>
      </c>
      <c r="K12" s="61">
        <v>0</v>
      </c>
      <c r="L12" s="62">
        <f t="shared" si="0"/>
        <v>0</v>
      </c>
      <c r="M12" s="21"/>
      <c r="N12" s="22"/>
      <c r="O12" s="56"/>
      <c r="P12" s="1"/>
    </row>
    <row r="13" spans="1:16" s="18" customFormat="1" ht="18.75" customHeight="1" thickBot="1" x14ac:dyDescent="0.25">
      <c r="B13" s="65">
        <f t="shared" si="1"/>
        <v>6</v>
      </c>
      <c r="C13" s="72">
        <f t="shared" si="4"/>
        <v>45905</v>
      </c>
      <c r="D13" s="72"/>
      <c r="E13" s="73"/>
      <c r="F13" s="45"/>
      <c r="G13" s="49"/>
      <c r="H13" s="50" t="s">
        <v>12</v>
      </c>
      <c r="I13" s="19">
        <f t="shared" si="2"/>
        <v>0</v>
      </c>
      <c r="J13" s="20">
        <f t="shared" si="3"/>
        <v>0</v>
      </c>
      <c r="K13" s="61">
        <v>0</v>
      </c>
      <c r="L13" s="62">
        <f t="shared" si="0"/>
        <v>0</v>
      </c>
      <c r="M13" s="21"/>
      <c r="N13" s="22"/>
      <c r="O13" s="56"/>
      <c r="P13" s="1"/>
    </row>
    <row r="14" spans="1:16" s="18" customFormat="1" ht="18.75" customHeight="1" thickBot="1" x14ac:dyDescent="0.25">
      <c r="B14" s="65">
        <f t="shared" si="1"/>
        <v>7</v>
      </c>
      <c r="C14" s="72">
        <f t="shared" si="4"/>
        <v>45906</v>
      </c>
      <c r="D14" s="72"/>
      <c r="E14" s="73"/>
      <c r="F14" s="45"/>
      <c r="G14" s="49"/>
      <c r="H14" s="50" t="s">
        <v>12</v>
      </c>
      <c r="I14" s="19">
        <f t="shared" si="2"/>
        <v>0</v>
      </c>
      <c r="J14" s="20">
        <f t="shared" si="3"/>
        <v>0</v>
      </c>
      <c r="K14" s="61">
        <v>0</v>
      </c>
      <c r="L14" s="62">
        <f t="shared" si="0"/>
        <v>0</v>
      </c>
      <c r="M14" s="21"/>
      <c r="N14" s="22"/>
      <c r="O14" s="56"/>
      <c r="P14" s="1"/>
    </row>
    <row r="15" spans="1:16" s="18" customFormat="1" ht="18.75" customHeight="1" thickBot="1" x14ac:dyDescent="0.25">
      <c r="B15" s="65">
        <f t="shared" si="1"/>
        <v>1</v>
      </c>
      <c r="C15" s="72">
        <f t="shared" si="4"/>
        <v>45907</v>
      </c>
      <c r="D15" s="72"/>
      <c r="E15" s="73"/>
      <c r="F15" s="45"/>
      <c r="G15" s="49"/>
      <c r="H15" s="50" t="s">
        <v>12</v>
      </c>
      <c r="I15" s="19">
        <f t="shared" si="2"/>
        <v>0</v>
      </c>
      <c r="J15" s="20">
        <f t="shared" si="3"/>
        <v>0</v>
      </c>
      <c r="K15" s="61">
        <v>0</v>
      </c>
      <c r="L15" s="62">
        <f t="shared" si="0"/>
        <v>0</v>
      </c>
      <c r="M15" s="21"/>
      <c r="N15" s="22"/>
      <c r="O15" s="56"/>
      <c r="P15" s="1"/>
    </row>
    <row r="16" spans="1:16" s="18" customFormat="1" ht="18.75" customHeight="1" thickBot="1" x14ac:dyDescent="0.25">
      <c r="B16" s="65">
        <f t="shared" si="1"/>
        <v>2</v>
      </c>
      <c r="C16" s="72">
        <f t="shared" si="4"/>
        <v>45908</v>
      </c>
      <c r="D16" s="72"/>
      <c r="E16" s="73"/>
      <c r="F16" s="45"/>
      <c r="G16" s="49"/>
      <c r="H16" s="50" t="s">
        <v>12</v>
      </c>
      <c r="I16" s="19">
        <f t="shared" si="2"/>
        <v>0</v>
      </c>
      <c r="J16" s="20">
        <f t="shared" si="3"/>
        <v>0</v>
      </c>
      <c r="K16" s="61">
        <v>0</v>
      </c>
      <c r="L16" s="62">
        <f t="shared" si="0"/>
        <v>0</v>
      </c>
      <c r="M16" s="21"/>
      <c r="N16" s="22"/>
      <c r="O16" s="56"/>
      <c r="P16" s="1"/>
    </row>
    <row r="17" spans="2:16" s="18" customFormat="1" ht="18.75" customHeight="1" thickBot="1" x14ac:dyDescent="0.25">
      <c r="B17" s="65">
        <f t="shared" si="1"/>
        <v>3</v>
      </c>
      <c r="C17" s="72">
        <f t="shared" si="4"/>
        <v>45909</v>
      </c>
      <c r="D17" s="72"/>
      <c r="E17" s="73"/>
      <c r="F17" s="45"/>
      <c r="G17" s="49"/>
      <c r="H17" s="50" t="s">
        <v>12</v>
      </c>
      <c r="I17" s="19">
        <f t="shared" si="2"/>
        <v>0</v>
      </c>
      <c r="J17" s="20">
        <f t="shared" si="3"/>
        <v>0</v>
      </c>
      <c r="K17" s="61">
        <v>0</v>
      </c>
      <c r="L17" s="62">
        <f t="shared" si="0"/>
        <v>0</v>
      </c>
      <c r="M17" s="21"/>
      <c r="N17" s="22"/>
      <c r="O17" s="56"/>
      <c r="P17" s="1"/>
    </row>
    <row r="18" spans="2:16" s="18" customFormat="1" ht="18.75" customHeight="1" thickBot="1" x14ac:dyDescent="0.25">
      <c r="B18" s="65">
        <f t="shared" si="1"/>
        <v>4</v>
      </c>
      <c r="C18" s="72">
        <f t="shared" si="4"/>
        <v>45910</v>
      </c>
      <c r="D18" s="72"/>
      <c r="E18" s="73"/>
      <c r="F18" s="45"/>
      <c r="G18" s="49"/>
      <c r="H18" s="50" t="s">
        <v>12</v>
      </c>
      <c r="I18" s="19">
        <f t="shared" si="2"/>
        <v>0</v>
      </c>
      <c r="J18" s="20">
        <f t="shared" si="3"/>
        <v>0</v>
      </c>
      <c r="K18" s="61">
        <v>0</v>
      </c>
      <c r="L18" s="62">
        <f t="shared" si="0"/>
        <v>0</v>
      </c>
      <c r="M18" s="21"/>
      <c r="N18" s="22"/>
      <c r="O18" s="56"/>
      <c r="P18" s="1"/>
    </row>
    <row r="19" spans="2:16" s="18" customFormat="1" ht="18.75" customHeight="1" thickBot="1" x14ac:dyDescent="0.25">
      <c r="B19" s="65">
        <f t="shared" si="1"/>
        <v>5</v>
      </c>
      <c r="C19" s="72">
        <f t="shared" si="4"/>
        <v>45911</v>
      </c>
      <c r="D19" s="72"/>
      <c r="E19" s="73"/>
      <c r="F19" s="45"/>
      <c r="G19" s="49"/>
      <c r="H19" s="50" t="s">
        <v>12</v>
      </c>
      <c r="I19" s="19">
        <f t="shared" si="2"/>
        <v>0</v>
      </c>
      <c r="J19" s="20">
        <f t="shared" si="3"/>
        <v>0</v>
      </c>
      <c r="K19" s="61">
        <v>0</v>
      </c>
      <c r="L19" s="62">
        <f t="shared" si="0"/>
        <v>0</v>
      </c>
      <c r="M19" s="21"/>
      <c r="N19" s="22"/>
      <c r="O19" s="56"/>
      <c r="P19" s="1"/>
    </row>
    <row r="20" spans="2:16" s="18" customFormat="1" ht="18.75" customHeight="1" thickBot="1" x14ac:dyDescent="0.25">
      <c r="B20" s="65">
        <f t="shared" si="1"/>
        <v>6</v>
      </c>
      <c r="C20" s="72">
        <f t="shared" si="4"/>
        <v>45912</v>
      </c>
      <c r="D20" s="72"/>
      <c r="E20" s="73"/>
      <c r="F20" s="45"/>
      <c r="G20" s="49"/>
      <c r="H20" s="50" t="s">
        <v>12</v>
      </c>
      <c r="I20" s="19">
        <f t="shared" si="2"/>
        <v>0</v>
      </c>
      <c r="J20" s="20">
        <f t="shared" si="3"/>
        <v>0</v>
      </c>
      <c r="K20" s="61">
        <v>0</v>
      </c>
      <c r="L20" s="62">
        <f t="shared" si="0"/>
        <v>0</v>
      </c>
      <c r="M20" s="21"/>
      <c r="N20" s="22"/>
      <c r="O20" s="56"/>
      <c r="P20" s="1"/>
    </row>
    <row r="21" spans="2:16" s="18" customFormat="1" ht="18.75" customHeight="1" thickBot="1" x14ac:dyDescent="0.25">
      <c r="B21" s="65">
        <f t="shared" si="1"/>
        <v>7</v>
      </c>
      <c r="C21" s="72">
        <f t="shared" si="4"/>
        <v>45913</v>
      </c>
      <c r="D21" s="72"/>
      <c r="E21" s="73"/>
      <c r="F21" s="45"/>
      <c r="G21" s="49"/>
      <c r="H21" s="50" t="s">
        <v>12</v>
      </c>
      <c r="I21" s="19">
        <f t="shared" si="2"/>
        <v>0</v>
      </c>
      <c r="J21" s="20">
        <f t="shared" si="3"/>
        <v>0</v>
      </c>
      <c r="K21" s="61">
        <v>0</v>
      </c>
      <c r="L21" s="62">
        <f t="shared" si="0"/>
        <v>0</v>
      </c>
      <c r="M21" s="21"/>
      <c r="N21" s="22"/>
      <c r="O21" s="56"/>
      <c r="P21" s="1"/>
    </row>
    <row r="22" spans="2:16" s="18" customFormat="1" ht="18.75" customHeight="1" thickBot="1" x14ac:dyDescent="0.25">
      <c r="B22" s="65">
        <f t="shared" si="1"/>
        <v>1</v>
      </c>
      <c r="C22" s="72">
        <f t="shared" si="4"/>
        <v>45914</v>
      </c>
      <c r="D22" s="72"/>
      <c r="E22" s="73"/>
      <c r="F22" s="45"/>
      <c r="G22" s="49"/>
      <c r="H22" s="50" t="s">
        <v>12</v>
      </c>
      <c r="I22" s="19">
        <f t="shared" si="2"/>
        <v>0</v>
      </c>
      <c r="J22" s="20">
        <f t="shared" si="3"/>
        <v>0</v>
      </c>
      <c r="K22" s="61">
        <v>0</v>
      </c>
      <c r="L22" s="62">
        <f t="shared" si="0"/>
        <v>0</v>
      </c>
      <c r="M22" s="21"/>
      <c r="N22" s="22"/>
      <c r="O22" s="56"/>
      <c r="P22" s="1"/>
    </row>
    <row r="23" spans="2:16" s="18" customFormat="1" ht="18.75" customHeight="1" thickBot="1" x14ac:dyDescent="0.25">
      <c r="B23" s="65">
        <f t="shared" si="1"/>
        <v>2</v>
      </c>
      <c r="C23" s="72">
        <f t="shared" si="4"/>
        <v>45915</v>
      </c>
      <c r="D23" s="72"/>
      <c r="E23" s="73"/>
      <c r="F23" s="45"/>
      <c r="G23" s="49"/>
      <c r="H23" s="50" t="s">
        <v>12</v>
      </c>
      <c r="I23" s="19">
        <f t="shared" si="2"/>
        <v>0</v>
      </c>
      <c r="J23" s="20">
        <f t="shared" si="3"/>
        <v>0</v>
      </c>
      <c r="K23" s="61">
        <v>0</v>
      </c>
      <c r="L23" s="62">
        <f t="shared" si="0"/>
        <v>0</v>
      </c>
      <c r="M23" s="21"/>
      <c r="N23" s="22"/>
      <c r="O23" s="56"/>
      <c r="P23" s="1"/>
    </row>
    <row r="24" spans="2:16" s="18" customFormat="1" ht="18.75" customHeight="1" thickBot="1" x14ac:dyDescent="0.25">
      <c r="B24" s="65">
        <f t="shared" si="1"/>
        <v>3</v>
      </c>
      <c r="C24" s="72">
        <f t="shared" si="4"/>
        <v>45916</v>
      </c>
      <c r="D24" s="72"/>
      <c r="E24" s="73"/>
      <c r="F24" s="45"/>
      <c r="G24" s="49"/>
      <c r="H24" s="50" t="s">
        <v>12</v>
      </c>
      <c r="I24" s="19">
        <f t="shared" si="2"/>
        <v>0</v>
      </c>
      <c r="J24" s="20">
        <f t="shared" si="3"/>
        <v>0</v>
      </c>
      <c r="K24" s="61">
        <v>0</v>
      </c>
      <c r="L24" s="62">
        <f t="shared" si="0"/>
        <v>0</v>
      </c>
      <c r="M24" s="21"/>
      <c r="N24" s="22"/>
      <c r="O24" s="56"/>
      <c r="P24" s="1"/>
    </row>
    <row r="25" spans="2:16" s="18" customFormat="1" ht="18.75" customHeight="1" thickBot="1" x14ac:dyDescent="0.25">
      <c r="B25" s="65">
        <f t="shared" si="1"/>
        <v>4</v>
      </c>
      <c r="C25" s="72">
        <f t="shared" si="4"/>
        <v>45917</v>
      </c>
      <c r="D25" s="72"/>
      <c r="E25" s="73"/>
      <c r="F25" s="45"/>
      <c r="G25" s="49"/>
      <c r="H25" s="50" t="s">
        <v>12</v>
      </c>
      <c r="I25" s="19">
        <f t="shared" si="2"/>
        <v>0</v>
      </c>
      <c r="J25" s="20">
        <f t="shared" si="3"/>
        <v>0</v>
      </c>
      <c r="K25" s="61">
        <v>0</v>
      </c>
      <c r="L25" s="62">
        <f t="shared" si="0"/>
        <v>0</v>
      </c>
      <c r="M25" s="21"/>
      <c r="N25" s="22"/>
      <c r="O25" s="56"/>
      <c r="P25" s="1"/>
    </row>
    <row r="26" spans="2:16" s="18" customFormat="1" ht="18.75" customHeight="1" thickBot="1" x14ac:dyDescent="0.25">
      <c r="B26" s="65">
        <f t="shared" si="1"/>
        <v>5</v>
      </c>
      <c r="C26" s="72">
        <f t="shared" si="4"/>
        <v>45918</v>
      </c>
      <c r="D26" s="72"/>
      <c r="E26" s="73"/>
      <c r="F26" s="45"/>
      <c r="G26" s="49"/>
      <c r="H26" s="50" t="s">
        <v>12</v>
      </c>
      <c r="I26" s="19">
        <f t="shared" si="2"/>
        <v>0</v>
      </c>
      <c r="J26" s="20">
        <f t="shared" si="3"/>
        <v>0</v>
      </c>
      <c r="K26" s="61">
        <v>0</v>
      </c>
      <c r="L26" s="62">
        <f t="shared" si="0"/>
        <v>0</v>
      </c>
      <c r="M26" s="21"/>
      <c r="N26" s="22"/>
      <c r="O26" s="56"/>
      <c r="P26" s="1"/>
    </row>
    <row r="27" spans="2:16" s="18" customFormat="1" ht="18.75" customHeight="1" thickBot="1" x14ac:dyDescent="0.25">
      <c r="B27" s="65">
        <f t="shared" si="1"/>
        <v>6</v>
      </c>
      <c r="C27" s="72">
        <f t="shared" si="4"/>
        <v>45919</v>
      </c>
      <c r="D27" s="72"/>
      <c r="E27" s="73"/>
      <c r="F27" s="45"/>
      <c r="G27" s="49"/>
      <c r="H27" s="50" t="s">
        <v>12</v>
      </c>
      <c r="I27" s="19">
        <f t="shared" si="2"/>
        <v>0</v>
      </c>
      <c r="J27" s="20">
        <f t="shared" si="3"/>
        <v>0</v>
      </c>
      <c r="K27" s="61">
        <v>0</v>
      </c>
      <c r="L27" s="62">
        <f t="shared" si="0"/>
        <v>0</v>
      </c>
      <c r="M27" s="21"/>
      <c r="N27" s="22"/>
      <c r="O27" s="56"/>
      <c r="P27" s="1"/>
    </row>
    <row r="28" spans="2:16" s="18" customFormat="1" ht="18.75" customHeight="1" thickBot="1" x14ac:dyDescent="0.25">
      <c r="B28" s="65">
        <f t="shared" si="1"/>
        <v>7</v>
      </c>
      <c r="C28" s="72">
        <f t="shared" si="4"/>
        <v>45920</v>
      </c>
      <c r="D28" s="72"/>
      <c r="E28" s="73"/>
      <c r="F28" s="45"/>
      <c r="G28" s="49"/>
      <c r="H28" s="50" t="s">
        <v>12</v>
      </c>
      <c r="I28" s="19">
        <f t="shared" si="2"/>
        <v>0</v>
      </c>
      <c r="J28" s="20">
        <f t="shared" si="3"/>
        <v>0</v>
      </c>
      <c r="K28" s="61">
        <v>0</v>
      </c>
      <c r="L28" s="62">
        <f t="shared" si="0"/>
        <v>0</v>
      </c>
      <c r="M28" s="21"/>
      <c r="N28" s="22"/>
      <c r="O28" s="56"/>
      <c r="P28" s="1"/>
    </row>
    <row r="29" spans="2:16" s="18" customFormat="1" ht="18.75" customHeight="1" thickBot="1" x14ac:dyDescent="0.25">
      <c r="B29" s="65">
        <f t="shared" si="1"/>
        <v>1</v>
      </c>
      <c r="C29" s="72">
        <f t="shared" si="4"/>
        <v>45921</v>
      </c>
      <c r="D29" s="72"/>
      <c r="E29" s="73"/>
      <c r="F29" s="45"/>
      <c r="G29" s="49"/>
      <c r="H29" s="50" t="s">
        <v>12</v>
      </c>
      <c r="I29" s="19">
        <f t="shared" si="2"/>
        <v>0</v>
      </c>
      <c r="J29" s="20">
        <f t="shared" si="3"/>
        <v>0</v>
      </c>
      <c r="K29" s="61">
        <v>0</v>
      </c>
      <c r="L29" s="62">
        <f t="shared" si="0"/>
        <v>0</v>
      </c>
      <c r="M29" s="21"/>
      <c r="N29" s="22"/>
      <c r="O29" s="56"/>
      <c r="P29" s="1"/>
    </row>
    <row r="30" spans="2:16" s="18" customFormat="1" ht="18.75" customHeight="1" thickBot="1" x14ac:dyDescent="0.25">
      <c r="B30" s="65">
        <f t="shared" si="1"/>
        <v>2</v>
      </c>
      <c r="C30" s="72">
        <f t="shared" si="4"/>
        <v>45922</v>
      </c>
      <c r="D30" s="72"/>
      <c r="E30" s="73"/>
      <c r="F30" s="45"/>
      <c r="G30" s="49"/>
      <c r="H30" s="50" t="s">
        <v>12</v>
      </c>
      <c r="I30" s="19">
        <f t="shared" si="2"/>
        <v>0</v>
      </c>
      <c r="J30" s="20">
        <f t="shared" si="3"/>
        <v>0</v>
      </c>
      <c r="K30" s="61">
        <v>0</v>
      </c>
      <c r="L30" s="62">
        <f t="shared" si="0"/>
        <v>0</v>
      </c>
      <c r="M30" s="21"/>
      <c r="N30" s="22"/>
      <c r="O30" s="56"/>
      <c r="P30" s="1"/>
    </row>
    <row r="31" spans="2:16" s="18" customFormat="1" ht="18.75" customHeight="1" thickBot="1" x14ac:dyDescent="0.25">
      <c r="B31" s="65">
        <f t="shared" si="1"/>
        <v>3</v>
      </c>
      <c r="C31" s="72">
        <f t="shared" si="4"/>
        <v>45923</v>
      </c>
      <c r="D31" s="72"/>
      <c r="E31" s="73"/>
      <c r="F31" s="45"/>
      <c r="G31" s="49"/>
      <c r="H31" s="50" t="s">
        <v>12</v>
      </c>
      <c r="I31" s="19">
        <f t="shared" si="2"/>
        <v>0</v>
      </c>
      <c r="J31" s="20">
        <f t="shared" si="3"/>
        <v>0</v>
      </c>
      <c r="K31" s="61">
        <v>0</v>
      </c>
      <c r="L31" s="62">
        <f t="shared" si="0"/>
        <v>0</v>
      </c>
      <c r="M31" s="21"/>
      <c r="N31" s="22"/>
      <c r="O31" s="56"/>
      <c r="P31" s="1"/>
    </row>
    <row r="32" spans="2:16" s="18" customFormat="1" ht="18.75" customHeight="1" thickBot="1" x14ac:dyDescent="0.25">
      <c r="B32" s="65">
        <f t="shared" si="1"/>
        <v>4</v>
      </c>
      <c r="C32" s="72">
        <f t="shared" si="4"/>
        <v>45924</v>
      </c>
      <c r="D32" s="72"/>
      <c r="E32" s="73"/>
      <c r="F32" s="45"/>
      <c r="G32" s="49"/>
      <c r="H32" s="50" t="s">
        <v>12</v>
      </c>
      <c r="I32" s="19">
        <f t="shared" si="2"/>
        <v>0</v>
      </c>
      <c r="J32" s="20">
        <f t="shared" si="3"/>
        <v>0</v>
      </c>
      <c r="K32" s="61">
        <v>0</v>
      </c>
      <c r="L32" s="62">
        <f t="shared" si="0"/>
        <v>0</v>
      </c>
      <c r="M32" s="21"/>
      <c r="N32" s="22"/>
      <c r="O32" s="56"/>
      <c r="P32" s="1"/>
    </row>
    <row r="33" spans="2:16" s="18" customFormat="1" ht="18.75" customHeight="1" thickBot="1" x14ac:dyDescent="0.25">
      <c r="B33" s="65">
        <f t="shared" si="1"/>
        <v>5</v>
      </c>
      <c r="C33" s="72">
        <f t="shared" si="4"/>
        <v>45925</v>
      </c>
      <c r="D33" s="72"/>
      <c r="E33" s="73"/>
      <c r="F33" s="45"/>
      <c r="G33" s="49"/>
      <c r="H33" s="50" t="s">
        <v>12</v>
      </c>
      <c r="I33" s="19">
        <f t="shared" si="2"/>
        <v>0</v>
      </c>
      <c r="J33" s="20">
        <f t="shared" si="3"/>
        <v>0</v>
      </c>
      <c r="K33" s="61">
        <v>0</v>
      </c>
      <c r="L33" s="62">
        <f t="shared" si="0"/>
        <v>0</v>
      </c>
      <c r="M33" s="21"/>
      <c r="N33" s="22"/>
      <c r="O33" s="56"/>
      <c r="P33" s="1"/>
    </row>
    <row r="34" spans="2:16" s="18" customFormat="1" ht="18.75" customHeight="1" thickBot="1" x14ac:dyDescent="0.25">
      <c r="B34" s="65">
        <f t="shared" si="1"/>
        <v>6</v>
      </c>
      <c r="C34" s="72">
        <f t="shared" si="4"/>
        <v>45926</v>
      </c>
      <c r="D34" s="72"/>
      <c r="E34" s="73"/>
      <c r="F34" s="45"/>
      <c r="G34" s="49"/>
      <c r="H34" s="50" t="s">
        <v>12</v>
      </c>
      <c r="I34" s="19">
        <f t="shared" si="2"/>
        <v>0</v>
      </c>
      <c r="J34" s="20">
        <f t="shared" si="3"/>
        <v>0</v>
      </c>
      <c r="K34" s="61">
        <v>0</v>
      </c>
      <c r="L34" s="62">
        <f t="shared" si="0"/>
        <v>0</v>
      </c>
      <c r="M34" s="21"/>
      <c r="N34" s="22"/>
      <c r="O34" s="56"/>
      <c r="P34" s="1"/>
    </row>
    <row r="35" spans="2:16" s="18" customFormat="1" ht="18.75" customHeight="1" thickBot="1" x14ac:dyDescent="0.25">
      <c r="B35" s="65">
        <f t="shared" si="1"/>
        <v>7</v>
      </c>
      <c r="C35" s="72">
        <f t="shared" si="4"/>
        <v>45927</v>
      </c>
      <c r="D35" s="72"/>
      <c r="E35" s="73"/>
      <c r="F35" s="45"/>
      <c r="G35" s="49"/>
      <c r="H35" s="50" t="s">
        <v>12</v>
      </c>
      <c r="I35" s="19">
        <f t="shared" si="2"/>
        <v>0</v>
      </c>
      <c r="J35" s="20">
        <f t="shared" si="3"/>
        <v>0</v>
      </c>
      <c r="K35" s="61">
        <v>0</v>
      </c>
      <c r="L35" s="62">
        <f t="shared" si="0"/>
        <v>0</v>
      </c>
      <c r="M35" s="21"/>
      <c r="N35" s="22"/>
      <c r="O35" s="56"/>
      <c r="P35" s="1"/>
    </row>
    <row r="36" spans="2:16" s="18" customFormat="1" ht="18.75" customHeight="1" thickBot="1" x14ac:dyDescent="0.25">
      <c r="B36" s="65">
        <f t="shared" si="1"/>
        <v>1</v>
      </c>
      <c r="C36" s="72">
        <f t="shared" si="4"/>
        <v>45928</v>
      </c>
      <c r="D36" s="72"/>
      <c r="E36" s="73"/>
      <c r="F36" s="45"/>
      <c r="G36" s="49"/>
      <c r="H36" s="50" t="s">
        <v>12</v>
      </c>
      <c r="I36" s="19">
        <f t="shared" si="2"/>
        <v>0</v>
      </c>
      <c r="J36" s="20">
        <f t="shared" si="3"/>
        <v>0</v>
      </c>
      <c r="K36" s="61">
        <v>0</v>
      </c>
      <c r="L36" s="62">
        <f t="shared" si="0"/>
        <v>0</v>
      </c>
      <c r="M36" s="21"/>
      <c r="N36" s="22"/>
      <c r="O36" s="56"/>
      <c r="P36" s="1"/>
    </row>
    <row r="37" spans="2:16" s="18" customFormat="1" ht="18.75" customHeight="1" thickBot="1" x14ac:dyDescent="0.25">
      <c r="B37" s="65">
        <f t="shared" si="1"/>
        <v>2</v>
      </c>
      <c r="C37" s="72">
        <f t="shared" si="4"/>
        <v>45929</v>
      </c>
      <c r="D37" s="72"/>
      <c r="E37" s="73"/>
      <c r="F37" s="45"/>
      <c r="G37" s="49"/>
      <c r="H37" s="50" t="s">
        <v>12</v>
      </c>
      <c r="I37" s="19">
        <f t="shared" si="2"/>
        <v>0</v>
      </c>
      <c r="J37" s="20">
        <f t="shared" si="3"/>
        <v>0</v>
      </c>
      <c r="K37" s="61">
        <v>0</v>
      </c>
      <c r="L37" s="62">
        <f t="shared" si="0"/>
        <v>0</v>
      </c>
      <c r="M37" s="21"/>
      <c r="N37" s="22"/>
      <c r="O37" s="56"/>
      <c r="P37" s="1"/>
    </row>
    <row r="38" spans="2:16" s="18" customFormat="1" ht="18" customHeight="1" thickBot="1" x14ac:dyDescent="0.25">
      <c r="B38" s="65">
        <f t="shared" si="1"/>
        <v>3</v>
      </c>
      <c r="C38" s="72">
        <f t="shared" si="4"/>
        <v>45930</v>
      </c>
      <c r="D38" s="72"/>
      <c r="E38" s="73"/>
      <c r="F38" s="45"/>
      <c r="G38" s="49"/>
      <c r="H38" s="50" t="s">
        <v>12</v>
      </c>
      <c r="I38" s="19">
        <f t="shared" si="2"/>
        <v>0</v>
      </c>
      <c r="J38" s="20">
        <f t="shared" si="3"/>
        <v>0</v>
      </c>
      <c r="K38" s="61">
        <v>0</v>
      </c>
      <c r="L38" s="62">
        <f t="shared" si="0"/>
        <v>0</v>
      </c>
      <c r="M38" s="21"/>
      <c r="N38" s="22"/>
      <c r="O38" s="56"/>
      <c r="P38" s="1"/>
    </row>
    <row r="39" spans="2:16" s="18" customFormat="1" ht="18" customHeight="1" thickBot="1" x14ac:dyDescent="0.25">
      <c r="B39" s="65"/>
      <c r="C39" s="72"/>
      <c r="D39" s="72"/>
      <c r="E39" s="73"/>
      <c r="F39" s="45"/>
      <c r="G39" s="49"/>
      <c r="H39" s="50" t="s">
        <v>12</v>
      </c>
      <c r="I39" s="19">
        <f t="shared" si="2"/>
        <v>0</v>
      </c>
      <c r="J39" s="20">
        <f t="shared" si="3"/>
        <v>0</v>
      </c>
      <c r="K39" s="61">
        <v>0</v>
      </c>
      <c r="L39" s="62">
        <f t="shared" si="0"/>
        <v>0</v>
      </c>
      <c r="M39" s="23"/>
      <c r="N39" s="24"/>
      <c r="O39" s="56"/>
      <c r="P39" s="1"/>
    </row>
    <row r="40" spans="2:16" s="18" customFormat="1" ht="18.75" customHeight="1" thickBot="1" x14ac:dyDescent="0.25">
      <c r="B40" s="25"/>
      <c r="C40" s="85"/>
      <c r="D40" s="85"/>
      <c r="E40" s="86"/>
      <c r="F40" s="46"/>
      <c r="G40" s="51"/>
      <c r="H40" s="52"/>
      <c r="I40" s="26"/>
      <c r="J40" s="27"/>
      <c r="K40" s="28"/>
      <c r="L40" s="57" t="s">
        <v>31</v>
      </c>
      <c r="M40" s="29">
        <f>SUM(L9:L40)</f>
        <v>0</v>
      </c>
      <c r="N40" s="30"/>
      <c r="O40" s="31"/>
      <c r="P40" s="1"/>
    </row>
    <row r="41" spans="2:16" ht="5.25" customHeight="1" x14ac:dyDescent="0.2"/>
    <row r="42" spans="2:16" s="37" customFormat="1" ht="15" customHeight="1" x14ac:dyDescent="0.2">
      <c r="B42" s="32" t="s">
        <v>1</v>
      </c>
      <c r="C42" s="33"/>
      <c r="D42" s="34"/>
      <c r="E42" s="35"/>
      <c r="F42" s="36" t="s">
        <v>2</v>
      </c>
      <c r="K42" s="36" t="s">
        <v>3</v>
      </c>
      <c r="O42" s="38" t="s">
        <v>4</v>
      </c>
      <c r="P42" s="1"/>
    </row>
    <row r="43" spans="2:16" s="37" customFormat="1" ht="9" customHeight="1" x14ac:dyDescent="0.2">
      <c r="B43" s="87">
        <f>M40</f>
        <v>0</v>
      </c>
      <c r="C43" s="88"/>
      <c r="D43" s="88"/>
      <c r="E43" s="89"/>
      <c r="F43" s="39" t="s">
        <v>19</v>
      </c>
      <c r="G43" s="40"/>
      <c r="H43" s="40"/>
      <c r="I43" s="40"/>
      <c r="J43" s="40"/>
      <c r="K43" s="39" t="s">
        <v>21</v>
      </c>
      <c r="L43" s="40"/>
      <c r="O43" s="41"/>
      <c r="P43" s="1"/>
    </row>
    <row r="44" spans="2:16" s="37" customFormat="1" ht="9" customHeight="1" x14ac:dyDescent="0.2">
      <c r="B44" s="90"/>
      <c r="C44" s="88"/>
      <c r="D44" s="88"/>
      <c r="E44" s="89"/>
      <c r="F44" s="39" t="s">
        <v>20</v>
      </c>
      <c r="G44" s="40"/>
      <c r="H44" s="40"/>
      <c r="I44" s="40"/>
      <c r="J44" s="40"/>
      <c r="K44" s="39" t="s">
        <v>22</v>
      </c>
      <c r="L44" s="40"/>
      <c r="O44" s="42" t="s">
        <v>23</v>
      </c>
      <c r="P44" s="1"/>
    </row>
    <row r="45" spans="2:16" s="37" customFormat="1" ht="19.5" customHeight="1" x14ac:dyDescent="0.4">
      <c r="B45" s="91"/>
      <c r="C45" s="92"/>
      <c r="D45" s="92"/>
      <c r="E45" s="93"/>
      <c r="F45" s="94"/>
      <c r="G45" s="95"/>
      <c r="H45" s="95"/>
      <c r="I45" s="95"/>
      <c r="J45" s="95"/>
      <c r="K45" s="83"/>
      <c r="L45" s="83"/>
      <c r="M45" s="83"/>
      <c r="N45" s="84"/>
      <c r="O45" s="43" t="s">
        <v>24</v>
      </c>
      <c r="P45" s="1"/>
    </row>
  </sheetData>
  <sheetProtection algorithmName="SHA-512" hashValue="faCdKR+v8rO1eVJ2zE78Q3i6RkpXy8ciZWNgTRfLyUXwrKC92IRSG62GGcp+1kF6rbyZ9fILYHaxtsOH3HpKQg==" saltValue="Uxddg00qYOKHokIJH8a/aQ==" spinCount="100000" sheet="1" objects="1" scenarios="1"/>
  <mergeCells count="51">
    <mergeCell ref="C20:E20"/>
    <mergeCell ref="I4:J4"/>
    <mergeCell ref="K4:M4"/>
    <mergeCell ref="B5:E5"/>
    <mergeCell ref="F5:H5"/>
    <mergeCell ref="I5:J5"/>
    <mergeCell ref="K5:M5"/>
    <mergeCell ref="B4:E4"/>
    <mergeCell ref="F4:H4"/>
    <mergeCell ref="C9:E9"/>
    <mergeCell ref="C10:E10"/>
    <mergeCell ref="C16:E16"/>
    <mergeCell ref="A1:P1"/>
    <mergeCell ref="C17:E17"/>
    <mergeCell ref="C18:E18"/>
    <mergeCell ref="C19:E19"/>
    <mergeCell ref="C11:E11"/>
    <mergeCell ref="C12:E12"/>
    <mergeCell ref="C13:E13"/>
    <mergeCell ref="C14:E14"/>
    <mergeCell ref="C15:E15"/>
    <mergeCell ref="C37:E37"/>
    <mergeCell ref="C38:E38"/>
    <mergeCell ref="C31:E31"/>
    <mergeCell ref="C32:E32"/>
    <mergeCell ref="C21:E21"/>
    <mergeCell ref="C22:E22"/>
    <mergeCell ref="C23:E23"/>
    <mergeCell ref="C24:E24"/>
    <mergeCell ref="C27:E27"/>
    <mergeCell ref="C28:E28"/>
    <mergeCell ref="C29:E29"/>
    <mergeCell ref="C30:E30"/>
    <mergeCell ref="C25:E25"/>
    <mergeCell ref="C26:E26"/>
    <mergeCell ref="C39:E39"/>
    <mergeCell ref="C40:E40"/>
    <mergeCell ref="B43:E45"/>
    <mergeCell ref="I2:J2"/>
    <mergeCell ref="K2:M2"/>
    <mergeCell ref="B3:C3"/>
    <mergeCell ref="D3:E3"/>
    <mergeCell ref="G3:H3"/>
    <mergeCell ref="I3:J3"/>
    <mergeCell ref="K3:M3"/>
    <mergeCell ref="F45:J45"/>
    <mergeCell ref="K45:N45"/>
    <mergeCell ref="C33:E33"/>
    <mergeCell ref="C34:E34"/>
    <mergeCell ref="C35:E35"/>
    <mergeCell ref="C36:E36"/>
  </mergeCells>
  <phoneticPr fontId="1" type="noConversion"/>
  <printOptions horizontalCentered="1"/>
  <pageMargins left="0" right="0" top="0" bottom="0" header="0" footer="0"/>
  <pageSetup paperSize="9" scale="75" fitToHeight="2" orientation="portrait" horizontalDpi="200" verticalDpi="200" r:id="rId1"/>
  <headerFooter alignWithMargins="0"/>
  <ignoredErrors>
    <ignoredError sqref="F2:M5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Jan</vt:lpstr>
      <vt:lpstr>Feb</vt:lpstr>
      <vt:lpstr>Mär</vt:lpstr>
      <vt:lpstr>Apr</vt:lpstr>
      <vt:lpstr>Mai</vt:lpstr>
      <vt:lpstr>Jun</vt:lpstr>
      <vt:lpstr>Jul</vt:lpstr>
      <vt:lpstr>Aug</vt:lpstr>
      <vt:lpstr>Sep</vt:lpstr>
      <vt:lpstr>Okt</vt:lpstr>
      <vt:lpstr>Nov</vt:lpstr>
      <vt:lpstr>Dez</vt:lpstr>
      <vt:lpstr>Abteilung</vt:lpstr>
      <vt:lpstr>Kunde</vt:lpstr>
      <vt:lpstr>Nachname</vt:lpstr>
      <vt:lpstr>Standardzeit</vt:lpstr>
      <vt:lpstr>Telefon</vt:lpstr>
      <vt:lpstr>Vorgesetzter</vt:lpstr>
      <vt:lpstr>Vorname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2016-01-03T11:48:30Z</dcterms:created>
  <dcterms:modified xsi:type="dcterms:W3CDTF">2025-01-15T13:38:51Z</dcterms:modified>
</cp:coreProperties>
</file>